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liana.vargas\Documents\"/>
    </mc:Choice>
  </mc:AlternateContent>
  <bookViews>
    <workbookView xWindow="120" yWindow="165" windowWidth="15270" windowHeight="7920" firstSheet="1" activeTab="1"/>
  </bookViews>
  <sheets>
    <sheet name="Formato" sheetId="1" state="hidden" r:id="rId1"/>
    <sheet name="Tabulación" sheetId="4" r:id="rId2"/>
    <sheet name="Análisis" sheetId="5" state="hidden" r:id="rId3"/>
    <sheet name="Hoja1" sheetId="6" r:id="rId4"/>
  </sheets>
  <definedNames>
    <definedName name="_xlnm._FilterDatabase" localSheetId="1" hidden="1">Tabulación!$A$8:$AW$160</definedName>
    <definedName name="_xlnm.Print_Area" localSheetId="0">Formato!$A$1:$U$42</definedName>
  </definedNames>
  <calcPr calcId="152511"/>
</workbook>
</file>

<file path=xl/calcChain.xml><?xml version="1.0" encoding="utf-8"?>
<calcChain xmlns="http://schemas.openxmlformats.org/spreadsheetml/2006/main">
  <c r="AN11" i="4" l="1"/>
  <c r="AN19" i="4"/>
  <c r="AN56" i="4"/>
  <c r="AN52" i="4"/>
  <c r="F160" i="4" l="1"/>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E160"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E62"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E51" i="4"/>
  <c r="AM160" i="4"/>
  <c r="AL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E159" i="4"/>
  <c r="AN115" i="4"/>
  <c r="AN23" i="4"/>
  <c r="AN73" i="4"/>
  <c r="AN77" i="4"/>
  <c r="AN79" i="4"/>
  <c r="AN75" i="4"/>
  <c r="AN71" i="4"/>
  <c r="AN147" i="4"/>
  <c r="AN127" i="4" l="1"/>
  <c r="AN151" i="4"/>
  <c r="AN153" i="4"/>
  <c r="AN149" i="4"/>
  <c r="AN41" i="4"/>
  <c r="AN83" i="4" l="1"/>
  <c r="AN85" i="4"/>
  <c r="AN67" i="4"/>
  <c r="AN65" i="4"/>
  <c r="AN157" i="4"/>
  <c r="AN155" i="4"/>
  <c r="AN145" i="4"/>
  <c r="AN143" i="4"/>
  <c r="AN141" i="4"/>
  <c r="AN139" i="4"/>
  <c r="AN137" i="4"/>
  <c r="AN135" i="4"/>
  <c r="AN133" i="4"/>
  <c r="AN131" i="4"/>
  <c r="AN129" i="4"/>
  <c r="AN125" i="4"/>
  <c r="AN123" i="4"/>
  <c r="AN121" i="4"/>
  <c r="AN119" i="4"/>
  <c r="AN117" i="4"/>
  <c r="AN113" i="4"/>
  <c r="AN111" i="4"/>
  <c r="AN109" i="4"/>
  <c r="AN107" i="4"/>
  <c r="AN105" i="4"/>
  <c r="AN103" i="4"/>
  <c r="AN101" i="4"/>
  <c r="AN99" i="4"/>
  <c r="AN97" i="4"/>
  <c r="AN95" i="4"/>
  <c r="AN93" i="4"/>
  <c r="AN91" i="4"/>
  <c r="AN89" i="4"/>
  <c r="AN87" i="4"/>
  <c r="AN81" i="4"/>
  <c r="AN69" i="4"/>
  <c r="AN63" i="4"/>
  <c r="AN58" i="4"/>
  <c r="AN49" i="4"/>
  <c r="AN47" i="4"/>
  <c r="AN45" i="4"/>
  <c r="AN43" i="4"/>
  <c r="AN39" i="4"/>
  <c r="AN37" i="4"/>
  <c r="AN35" i="4"/>
  <c r="AN33" i="4"/>
  <c r="AN31" i="4"/>
  <c r="AN29" i="4"/>
  <c r="D4" i="6"/>
  <c r="AN51" i="4" l="1"/>
  <c r="AN62" i="4"/>
  <c r="AN159" i="4"/>
  <c r="AN160" i="4" l="1"/>
</calcChain>
</file>

<file path=xl/sharedStrings.xml><?xml version="1.0" encoding="utf-8"?>
<sst xmlns="http://schemas.openxmlformats.org/spreadsheetml/2006/main" count="415" uniqueCount="185">
  <si>
    <t>SERVICIO EN LA SALA/CASINO</t>
  </si>
  <si>
    <t>FORMATO DE LA SALA/CASINO</t>
  </si>
  <si>
    <t>Nombre y apellido:</t>
  </si>
  <si>
    <t>Fecha:</t>
  </si>
  <si>
    <t>SI</t>
  </si>
  <si>
    <t>NO</t>
  </si>
  <si>
    <t>Ciudad:</t>
  </si>
  <si>
    <t>Por favor marque la opción según su experiencia de visita en la sala</t>
  </si>
  <si>
    <t>2. El personal es amable y cordial</t>
  </si>
  <si>
    <t>3. El personal atiende rápido los requerimientos de los clientes</t>
  </si>
  <si>
    <t>PROMOCIONES Y MATERIAL PUBLICITARIO DE LA SALA/CASINO</t>
  </si>
  <si>
    <t>4. El personal saluda y se despide de los clientes</t>
  </si>
  <si>
    <t>1. El personal esta bien presentado para atender a los clientes</t>
  </si>
  <si>
    <t>5. La sala cuenta con cortesías para los clientes</t>
  </si>
  <si>
    <t>N/A</t>
  </si>
  <si>
    <t>7. La sala hace gestión llamando a los miembros de El Club de Fidelización</t>
  </si>
  <si>
    <t>6. El personal está diciéndo al cliente “Gracias por jugar legal “ cuando se paga un premio</t>
  </si>
  <si>
    <t>8. El personal está promocionando El Club de Fidelización</t>
  </si>
  <si>
    <t>9. La sala esta aseada y organizada</t>
  </si>
  <si>
    <t>10. La sala cuenta con publicidad para divulgar la Línea de Servicio</t>
  </si>
  <si>
    <t>11. La sala perifonea los teléfonos de la Línea de Servicio</t>
  </si>
  <si>
    <t>12. La sala utiliza las cuñas de la Obsesión por el Servicio y la Línea de Servicio</t>
  </si>
  <si>
    <t>13. La sala está haciendo actividades comerciales de Peke y Paka</t>
  </si>
  <si>
    <t>DATOS TÉCNICO - RECAUDADOR</t>
  </si>
  <si>
    <t>Sala:</t>
  </si>
  <si>
    <t xml:space="preserve">CHECK LIST SALONES </t>
  </si>
  <si>
    <t>FORMATO DE LA SALA / CASINO</t>
  </si>
  <si>
    <t>SALA</t>
  </si>
  <si>
    <t>LDN</t>
  </si>
  <si>
    <t>SSM</t>
  </si>
  <si>
    <t>FR</t>
  </si>
  <si>
    <t>ANALISIS</t>
  </si>
  <si>
    <t>PREGUNTA</t>
  </si>
  <si>
    <t>OBSERVACIÓNES</t>
  </si>
  <si>
    <t>RESULTADO</t>
  </si>
  <si>
    <t>TECNICO EVALUADOR</t>
  </si>
  <si>
    <t>CARLOS BUSTOS</t>
  </si>
  <si>
    <t>WILFREDO MOGOLLON</t>
  </si>
  <si>
    <t>MIGUEL OCHOA</t>
  </si>
  <si>
    <t>EDWIN SOLANO</t>
  </si>
  <si>
    <t>OSCAR QUICAZAN</t>
  </si>
  <si>
    <t>TOTAL FR</t>
  </si>
  <si>
    <t>TOTAL GENERAL</t>
  </si>
  <si>
    <t>TOTAL</t>
  </si>
  <si>
    <t>CALIFICACIÓN</t>
  </si>
  <si>
    <t>Excelente Destacado 140 a 150 pts.</t>
  </si>
  <si>
    <t>Excelente                    115 a 139 pts.</t>
  </si>
  <si>
    <t>Bueno                          90 a 114 pts.</t>
  </si>
  <si>
    <t>Aceptable                    76 a 89 pts.</t>
  </si>
  <si>
    <t>Deficiente                      0 a 75 pts.</t>
  </si>
  <si>
    <t>FR UNICENTRO VILLAVICENCIO</t>
  </si>
  <si>
    <t>ARBEY CORREDOR</t>
  </si>
  <si>
    <t>FR CHIA</t>
  </si>
  <si>
    <t>FR TERMINAL</t>
  </si>
  <si>
    <t>FR FERIAS</t>
  </si>
  <si>
    <t>FR PATIO BONITO</t>
  </si>
  <si>
    <t>FR BOSA</t>
  </si>
  <si>
    <t>FR VENECIA</t>
  </si>
  <si>
    <t>TOTAL MF</t>
  </si>
  <si>
    <t>FR GALAN</t>
  </si>
  <si>
    <t>FR RICAURTE</t>
  </si>
  <si>
    <t>MF MULTICENTRO</t>
  </si>
  <si>
    <t>FERNANDO SANCHEZ</t>
  </si>
  <si>
    <t>MF</t>
  </si>
  <si>
    <t>FR BELEN</t>
  </si>
  <si>
    <t>JHERSON  STALING</t>
  </si>
  <si>
    <t>FR TERMINAL DEL NORTE</t>
  </si>
  <si>
    <t>FR BELLO</t>
  </si>
  <si>
    <t>CARLOS VERBEL</t>
  </si>
  <si>
    <t>MF VIZCAYA</t>
  </si>
  <si>
    <t>WILSON JIMENEZ</t>
  </si>
  <si>
    <t>FR MATUNA</t>
  </si>
  <si>
    <t>PEDRO BAUTISTA</t>
  </si>
  <si>
    <t>FR COCHES DEL AMPARO</t>
  </si>
  <si>
    <t>FR COCHES DEL PORTAL</t>
  </si>
  <si>
    <t>JOHN NUÑEZ</t>
  </si>
  <si>
    <t>MF COUNTRY 79</t>
  </si>
  <si>
    <t>RUBÉN CHARRIS FLOREZ</t>
  </si>
  <si>
    <t>MF BOCAGRANDE</t>
  </si>
  <si>
    <t>PEDRO LUIS BAUTISTA</t>
  </si>
  <si>
    <t>FR UPAR</t>
  </si>
  <si>
    <t>RAFAEL ALBERTO RAMIREZ</t>
  </si>
  <si>
    <t>FR COSMOCENTRO</t>
  </si>
  <si>
    <t>FR CRA 4</t>
  </si>
  <si>
    <t>FR ARIMACA</t>
  </si>
  <si>
    <t>MF SHIRAKABA</t>
  </si>
  <si>
    <t>OSCAR GOMEZ</t>
  </si>
  <si>
    <t>ALEJANDRO PANTOJA</t>
  </si>
  <si>
    <t>"Nunca he escuchado que perifoneen telefonos de linea de servicio" Wilfredo Mogollon - FR Patio Bonito</t>
  </si>
  <si>
    <t>"Las cortesias para los clientes son limitadas, solo consiste en tinto o gaseosa en el día y una unica cortesia en la tarde como acompañamiento al tinto o gaseosa" Edwin Solano - FR Chía.</t>
  </si>
  <si>
    <t>"Mejorar cortesias, los clientes manifiestan inconformidad en este aspecto" Carlos Bustos - FR Terminal</t>
  </si>
  <si>
    <t>"No le comentan a nuestros clientes que nuestras salas son legales" Wilfredo Mogollon - FR Bosa</t>
  </si>
  <si>
    <t>"No existe un vinculo con el cliente para comentarle sobre las actividades comerciales de El Club"  Wilfredo Mogollon - FR Bosa</t>
  </si>
  <si>
    <t>"Es importante que hagan saber a los clientes que nuestros casinos están legalmente constituidos y que pagamos impuestos que aportan a la salud de los colombianos" - Wilfredo Mogollon - FR Patio Bonito</t>
  </si>
  <si>
    <r>
      <t>El</t>
    </r>
    <r>
      <rPr>
        <b/>
        <sz val="10"/>
        <rFont val="Arial"/>
        <family val="2"/>
      </rPr>
      <t xml:space="preserve"> 150%</t>
    </r>
    <r>
      <rPr>
        <sz val="10"/>
        <rFont val="Arial"/>
        <family val="2"/>
      </rPr>
      <t xml:space="preserve"> de los tecnicos que realizaron el check lista en las salas indican que NO se le dice al cliente “Gracias por jugar legal “ cuando se paga un premio.</t>
    </r>
  </si>
  <si>
    <r>
      <t>De acuerdo a los resultados del Check list el</t>
    </r>
    <r>
      <rPr>
        <b/>
        <sz val="10"/>
        <rFont val="Arial"/>
        <family val="2"/>
      </rPr>
      <t xml:space="preserve"> 58%</t>
    </r>
    <r>
      <rPr>
        <sz val="10"/>
        <rFont val="Arial"/>
        <family val="2"/>
      </rPr>
      <t xml:space="preserve"> de las salas NO llama a los miembros pertenecientes a El Club.</t>
    </r>
  </si>
  <si>
    <r>
      <t xml:space="preserve">El </t>
    </r>
    <r>
      <rPr>
        <b/>
        <sz val="10"/>
        <rFont val="Arial"/>
        <family val="2"/>
      </rPr>
      <t>133%</t>
    </r>
    <r>
      <rPr>
        <sz val="10"/>
        <rFont val="Arial"/>
        <family val="2"/>
      </rPr>
      <t xml:space="preserve"> de las salas NO realiza perifoneo informando a los clientes sobre la Línea de servicio.</t>
    </r>
  </si>
  <si>
    <r>
      <t>El</t>
    </r>
    <r>
      <rPr>
        <b/>
        <sz val="10"/>
        <rFont val="Arial"/>
        <family val="2"/>
      </rPr>
      <t xml:space="preserve"> 83%</t>
    </r>
    <r>
      <rPr>
        <sz val="10"/>
        <rFont val="Arial"/>
        <family val="2"/>
      </rPr>
      <t xml:space="preserve"> de las salas NO realiza perifoneo informando a los clientes sobre la Línea de servicio, ni de la estrategia de servicio al cliente. Obsesión por el servivio.</t>
    </r>
  </si>
  <si>
    <r>
      <t>A pesar que los resultados indican que el</t>
    </r>
    <r>
      <rPr>
        <b/>
        <sz val="10"/>
        <rFont val="Arial"/>
        <family val="2"/>
      </rPr>
      <t xml:space="preserve"> 133%</t>
    </r>
    <r>
      <rPr>
        <sz val="10"/>
        <rFont val="Arial"/>
        <family val="2"/>
      </rPr>
      <t xml:space="preserve"> de las salas tiene cortesias para los clientes, se generaron comnetarios por parte de los técnicos para mejorar este proceso dentro de la sala.</t>
    </r>
  </si>
  <si>
    <r>
      <t>El</t>
    </r>
    <r>
      <rPr>
        <b/>
        <sz val="10"/>
        <rFont val="Arial"/>
        <family val="2"/>
      </rPr>
      <t xml:space="preserve"> 25%</t>
    </r>
    <r>
      <rPr>
        <sz val="10"/>
        <rFont val="Arial"/>
        <family val="2"/>
      </rPr>
      <t xml:space="preserve"> de las salas NO preomociona El Club a los clientes</t>
    </r>
  </si>
  <si>
    <t>"En cuanto El Club sería bueno implementarlo, ya que los clientes lo preguntan, teniendo en cuenta que han visitados otras salas FR" Miguel Ochoa - FR Galan.</t>
  </si>
  <si>
    <t>LUIS LOPEZ JIMENEZ</t>
  </si>
  <si>
    <t>FR EL REAL - LEBRIJA</t>
  </si>
  <si>
    <t>CARLOS GÓMEZ GÓMEZ</t>
  </si>
  <si>
    <t>OBSERVACIONES</t>
  </si>
  <si>
    <t>CASINO SIOUX C.J.B</t>
  </si>
  <si>
    <t xml:space="preserve">LOS TRES DIAMANTES </t>
  </si>
  <si>
    <t>CASINO EL MONTERIANO</t>
  </si>
  <si>
    <t>DIVERSIONES LA 36</t>
  </si>
  <si>
    <t>SAHARA LA GRANJA</t>
  </si>
  <si>
    <t>CLUB CASINO CERETE</t>
  </si>
  <si>
    <t>CASINO EL ROIN POINT</t>
  </si>
  <si>
    <t>CASINO BRISAS DEL ORIENTE</t>
  </si>
  <si>
    <t>JUEGOS RAMIREZ</t>
  </si>
  <si>
    <t>PASEO BOLIVAR</t>
  </si>
  <si>
    <t>SALA DE JUEGOS SIBONEY</t>
  </si>
  <si>
    <t>(RIVIERA) JUAN FELIPE</t>
  </si>
  <si>
    <t>LA RAYA</t>
  </si>
  <si>
    <t xml:space="preserve"> EL MARINO</t>
  </si>
  <si>
    <t>LA GRAN VIA</t>
  </si>
  <si>
    <t>NUEVA ISLA CARIBE</t>
  </si>
  <si>
    <t>POPULAR SOCORRO</t>
  </si>
  <si>
    <t>TOTAL SSM</t>
  </si>
  <si>
    <t>|</t>
  </si>
  <si>
    <t>1. No tienen uniforme.</t>
  </si>
  <si>
    <t>DALLAS CLUB</t>
  </si>
  <si>
    <t>JN ZIPAQUIRA</t>
  </si>
  <si>
    <t>ZONA FORTUNA 162</t>
  </si>
  <si>
    <t>LA ESTACIÓN</t>
  </si>
  <si>
    <t>FR GIRARDOT</t>
  </si>
  <si>
    <t>LA TRANCA</t>
  </si>
  <si>
    <t>LA GRAN PARADA</t>
  </si>
  <si>
    <t>FR LA 41</t>
  </si>
  <si>
    <t>LA AVENIDA</t>
  </si>
  <si>
    <t>MAICAO</t>
  </si>
  <si>
    <t>TERMINAL</t>
  </si>
  <si>
    <t>SHAROON</t>
  </si>
  <si>
    <t>ZEUS MARINILLA</t>
  </si>
  <si>
    <t>LOS ACOSTAS</t>
  </si>
  <si>
    <t>1. Tiene buenas instalaciones, puede mejorar, los baños es un buen punto a mejorar.</t>
  </si>
  <si>
    <t>LA SULTANA</t>
  </si>
  <si>
    <t>6. La sala paga los premios oortunamente</t>
  </si>
  <si>
    <t>9. La sala cuenta con fondo de maniobra</t>
  </si>
  <si>
    <t>10. La sala cuenta con buenas instalaciones</t>
  </si>
  <si>
    <t>11. La sala esta aseada y organizada</t>
  </si>
  <si>
    <t>12. Promueven o anuncian las actividades comerciales que se hacen en la sala</t>
  </si>
  <si>
    <t>14. En sala se tiene conocimiento del número de Línea de Soluciones Codere</t>
  </si>
  <si>
    <t>1. Se puede mejorar en el aspecto del personal promocionando El Club de fidelización.</t>
  </si>
  <si>
    <t>1. No se ha obervado que se haga la gestión de llamar a los clientes pertenecientes  El Club.</t>
  </si>
  <si>
    <t>MANHATAN</t>
  </si>
  <si>
    <t>1. No tengo conocimiento de que hagan la gestión de llamar a los clientes pertenecientes a El Club.</t>
  </si>
  <si>
    <t>1. Se están realizando arreglos para mejorar la presentación de las instalaciones.</t>
  </si>
  <si>
    <t>1. Es limitado el fondo de maniobra.</t>
  </si>
  <si>
    <t>JUEGOS SAN MIGUEL</t>
  </si>
  <si>
    <t>13. La sala se decora para fechas especiales</t>
  </si>
  <si>
    <t>15. En los megabingos, megalocker y megaloto se presentan los videos de la Línea de Soluciones Codere</t>
  </si>
  <si>
    <t>EL CASTILLO WJ</t>
  </si>
  <si>
    <t>ELECTRONICOS JM Y JC</t>
  </si>
  <si>
    <t>1. No he visto que hagan la gestión de llamar a los clientes</t>
  </si>
  <si>
    <t>1. No cuentan con uniforme. 2. El cliente tiene que pedir las cortesias. 3. Para premios pequeños el pago es inmediato, para premios más grandes hay que esperar.</t>
  </si>
  <si>
    <t>1. Las paredes requieren pintura.</t>
  </si>
  <si>
    <t>1. No llaman a los clientes de El Club. 2. Falta pintura.</t>
  </si>
  <si>
    <t>1. No llaman a los clientes de El Club.</t>
  </si>
  <si>
    <t>1. No cuenta con cortesias, se vende todo. 2. No es la constumbre que la sala pague los premios oportunamente. 3. Normalmente no esta organizada ni aseada la sala. 4. La sala no decora en las fechas especiales.</t>
  </si>
  <si>
    <t>SALON LA MONTAÑA</t>
  </si>
  <si>
    <t>GOLDEN GAMES</t>
  </si>
  <si>
    <t>CASTIJUEGOS</t>
  </si>
  <si>
    <t>ZEUS CUBA</t>
  </si>
  <si>
    <t>LA GUACA</t>
  </si>
  <si>
    <t>EL BARATON #2</t>
  </si>
  <si>
    <t>1. No tienen uniforme. 2. No he visto que se despidan de los clientes 3. Vi que en algun momento le pagaban por partes a un cliente. 4. No paga bien por falta de dinero.</t>
  </si>
  <si>
    <t>BODEGA</t>
  </si>
  <si>
    <t xml:space="preserve">1. La sala en ocasiones queda sin efectivo para el pago de los premios. </t>
  </si>
  <si>
    <t>LA JUNTA</t>
  </si>
  <si>
    <t>1. En ocasiones es necesario esperar para realizar el pago debido a falta de efectivo.</t>
  </si>
  <si>
    <t>BONANZA</t>
  </si>
  <si>
    <t>1. Usan ropa de calle</t>
  </si>
  <si>
    <t>LA PRIMERA</t>
  </si>
  <si>
    <t>2. No tienen la cultura de saludar y despedirse del cliente. 2. La sala necesita una mejor adecuación.</t>
  </si>
  <si>
    <t>CASINO ZONE</t>
  </si>
  <si>
    <t>FR CABECERA</t>
  </si>
  <si>
    <t>COMERCIO #2</t>
  </si>
  <si>
    <t>1. La sala casi nunca se decora para las fechas especiales.</t>
  </si>
  <si>
    <t>1. Algunas veces no saludan ni se despiden de los clientes. 2. Hasta ahora esta en proceso de inicio El Club (Voz a voz).</t>
  </si>
  <si>
    <t>1. A veces tienen que abrir las máquinas para pagar los premios.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</si>
</sst>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0"/>
      <name val="Arial"/>
      <family val="2"/>
    </font>
    <font>
      <b/>
      <sz val="12"/>
      <name val="Arial"/>
      <family val="2"/>
    </font>
    <font>
      <sz val="12"/>
      <name val="Arial"/>
      <family val="2"/>
    </font>
    <font>
      <b/>
      <sz val="11"/>
      <name val="Arial"/>
      <family val="2"/>
    </font>
    <font>
      <sz val="16"/>
      <name val="Arial"/>
      <family val="2"/>
    </font>
    <font>
      <b/>
      <i/>
      <sz val="16"/>
      <name val="Arial"/>
      <family val="2"/>
    </font>
    <font>
      <sz val="10"/>
      <name val="Arial"/>
      <family val="2"/>
    </font>
    <font>
      <b/>
      <sz val="10"/>
      <name val="Arial"/>
      <family val="2"/>
    </font>
    <font>
      <b/>
      <sz val="11"/>
      <color theme="0"/>
      <name val="Calibri"/>
      <family val="2"/>
      <scheme val="minor"/>
    </font>
    <font>
      <b/>
      <sz val="10"/>
      <color theme="0"/>
      <name val="Arial"/>
      <family val="2"/>
    </font>
    <font>
      <b/>
      <sz val="11"/>
      <color theme="0"/>
      <name val="Arial"/>
      <family val="2"/>
    </font>
    <font>
      <b/>
      <sz val="12"/>
      <color theme="0"/>
      <name val="Arial"/>
      <family val="2"/>
    </font>
    <font>
      <b/>
      <sz val="14"/>
      <name val="Arial"/>
      <family val="2"/>
    </font>
    <font>
      <sz val="10"/>
      <color theme="0"/>
      <name val="Calibri"/>
      <family val="2"/>
      <scheme val="minor"/>
    </font>
    <font>
      <b/>
      <sz val="10"/>
      <color theme="0"/>
      <name val="Calibri"/>
      <family val="2"/>
      <scheme val="minor"/>
    </font>
    <font>
      <sz val="10"/>
      <name val="Calibri"/>
      <family val="2"/>
      <scheme val="minor"/>
    </font>
    <font>
      <b/>
      <sz val="10"/>
      <name val="Calibri"/>
      <family val="2"/>
      <scheme val="minor"/>
    </font>
    <font>
      <sz val="8"/>
      <name val="Arial"/>
      <family val="2"/>
    </font>
    <font>
      <b/>
      <sz val="13"/>
      <name val="Arial"/>
      <family val="2"/>
    </font>
    <font>
      <sz val="14"/>
      <name val="Arial"/>
      <family val="2"/>
    </font>
    <font>
      <b/>
      <sz val="14"/>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rgb="FF92D050"/>
        <bgColor indexed="64"/>
      </patternFill>
    </fill>
    <fill>
      <patternFill patternType="solid">
        <fgColor theme="3"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009900"/>
        <bgColor indexed="64"/>
      </patternFill>
    </fill>
    <fill>
      <patternFill patternType="solid">
        <fgColor theme="0" tint="-0.49998474074526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24">
    <xf numFmtId="0" fontId="0" fillId="0" borderId="0" xfId="0"/>
    <xf numFmtId="0" fontId="3" fillId="0" borderId="0" xfId="0" applyFont="1"/>
    <xf numFmtId="0" fontId="2" fillId="0" borderId="1" xfId="0" applyFont="1" applyBorder="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0" xfId="0" applyFont="1" applyFill="1" applyBorder="1" applyAlignment="1">
      <alignment horizontal="right"/>
    </xf>
    <xf numFmtId="0" fontId="3" fillId="2" borderId="0" xfId="0" applyFont="1" applyFill="1" applyBorder="1" applyAlignment="1">
      <alignment horizontal="center" wrapText="1"/>
    </xf>
    <xf numFmtId="0" fontId="3" fillId="2" borderId="0" xfId="0" applyFont="1" applyFill="1" applyBorder="1" applyAlignment="1">
      <alignment horizontal="left" wrapText="1"/>
    </xf>
    <xf numFmtId="0" fontId="0" fillId="0" borderId="0" xfId="0" applyFill="1" applyBorder="1"/>
    <xf numFmtId="0" fontId="3" fillId="2" borderId="0" xfId="0" applyFont="1" applyFill="1"/>
    <xf numFmtId="0" fontId="0" fillId="2" borderId="0" xfId="0" applyFill="1"/>
    <xf numFmtId="0" fontId="0" fillId="2" borderId="0" xfId="0" applyFill="1" applyBorder="1"/>
    <xf numFmtId="0" fontId="3" fillId="2" borderId="0" xfId="0" applyFont="1" applyFill="1" applyBorder="1"/>
    <xf numFmtId="0" fontId="2" fillId="2" borderId="2" xfId="0" applyFont="1" applyFill="1" applyBorder="1" applyAlignment="1"/>
    <xf numFmtId="0" fontId="3" fillId="2" borderId="3" xfId="0" applyFont="1" applyFill="1" applyBorder="1"/>
    <xf numFmtId="0" fontId="0" fillId="2" borderId="3" xfId="0" applyFill="1" applyBorder="1"/>
    <xf numFmtId="0" fontId="3" fillId="2" borderId="4" xfId="0" applyFont="1" applyFill="1" applyBorder="1"/>
    <xf numFmtId="0" fontId="0" fillId="2" borderId="4" xfId="0" applyFill="1" applyBorder="1"/>
    <xf numFmtId="0" fontId="2" fillId="3" borderId="0" xfId="0" applyFont="1" applyFill="1" applyBorder="1" applyAlignment="1"/>
    <xf numFmtId="0" fontId="0" fillId="2" borderId="5" xfId="0" applyFill="1" applyBorder="1"/>
    <xf numFmtId="0" fontId="0" fillId="2" borderId="6" xfId="0" applyFill="1" applyBorder="1"/>
    <xf numFmtId="0" fontId="2" fillId="3" borderId="7" xfId="0" applyFont="1" applyFill="1" applyBorder="1" applyAlignment="1"/>
    <xf numFmtId="0" fontId="3" fillId="3" borderId="0" xfId="0" applyFont="1" applyFill="1" applyBorder="1"/>
    <xf numFmtId="0" fontId="0" fillId="3" borderId="0" xfId="0" applyFill="1" applyBorder="1"/>
    <xf numFmtId="0" fontId="0" fillId="3" borderId="6" xfId="0" applyFill="1" applyBorder="1"/>
    <xf numFmtId="0" fontId="4" fillId="2" borderId="7"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xf numFmtId="0" fontId="3" fillId="2" borderId="8" xfId="0" applyFont="1" applyFill="1" applyBorder="1"/>
    <xf numFmtId="0" fontId="5" fillId="2" borderId="0" xfId="0" applyFont="1" applyFill="1" applyBorder="1"/>
    <xf numFmtId="0" fontId="3" fillId="2" borderId="9" xfId="0" applyFont="1" applyFill="1" applyBorder="1"/>
    <xf numFmtId="0" fontId="2" fillId="4" borderId="0" xfId="0" applyFont="1" applyFill="1" applyBorder="1" applyAlignment="1"/>
    <xf numFmtId="0" fontId="2" fillId="4" borderId="7" xfId="0" applyFont="1" applyFill="1" applyBorder="1" applyAlignment="1"/>
    <xf numFmtId="0" fontId="3" fillId="4" borderId="0" xfId="0" applyFont="1" applyFill="1" applyBorder="1"/>
    <xf numFmtId="0" fontId="0" fillId="4" borderId="0" xfId="0" applyFill="1" applyBorder="1"/>
    <xf numFmtId="0" fontId="0" fillId="4" borderId="6" xfId="0" applyFill="1" applyBorder="1"/>
    <xf numFmtId="0" fontId="2" fillId="4" borderId="0" xfId="0" applyFont="1" applyFill="1" applyBorder="1" applyAlignment="1">
      <alignment horizontal="center"/>
    </xf>
    <xf numFmtId="0" fontId="3" fillId="4" borderId="0" xfId="0" applyFont="1" applyFill="1" applyBorder="1" applyAlignment="1">
      <alignment horizontal="center"/>
    </xf>
    <xf numFmtId="0" fontId="2" fillId="4" borderId="0" xfId="0" applyFont="1" applyFill="1" applyBorder="1" applyAlignment="1">
      <alignment horizontal="center"/>
    </xf>
    <xf numFmtId="0" fontId="3" fillId="4" borderId="0" xfId="0" applyFont="1" applyFill="1" applyBorder="1" applyAlignment="1">
      <alignment horizontal="center"/>
    </xf>
    <xf numFmtId="0" fontId="0" fillId="0" borderId="0" xfId="0"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6" borderId="16"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7" xfId="0" applyFont="1" applyFill="1" applyBorder="1" applyAlignment="1">
      <alignment horizontal="center" vertical="center"/>
    </xf>
    <xf numFmtId="0" fontId="0" fillId="4" borderId="0" xfId="0" applyFill="1"/>
    <xf numFmtId="0" fontId="10" fillId="4" borderId="0" xfId="0" applyFont="1" applyFill="1" applyBorder="1" applyAlignment="1">
      <alignment vertical="center"/>
    </xf>
    <xf numFmtId="0" fontId="10" fillId="5" borderId="3" xfId="0" applyFont="1" applyFill="1" applyBorder="1" applyAlignment="1">
      <alignment horizontal="center" vertical="center"/>
    </xf>
    <xf numFmtId="0" fontId="10" fillId="5" borderId="1" xfId="0" applyFont="1" applyFill="1" applyBorder="1" applyAlignment="1">
      <alignment horizontal="center" vertical="center"/>
    </xf>
    <xf numFmtId="0" fontId="0" fillId="4" borderId="0" xfId="0" applyFill="1" applyAlignment="1">
      <alignment vertical="center"/>
    </xf>
    <xf numFmtId="0" fontId="10" fillId="5" borderId="12"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0" xfId="0" applyFont="1" applyFill="1" applyBorder="1" applyAlignment="1">
      <alignment horizontal="center" vertical="center"/>
    </xf>
    <xf numFmtId="0" fontId="0" fillId="0" borderId="0" xfId="0" applyAlignment="1">
      <alignment vertical="center"/>
    </xf>
    <xf numFmtId="0" fontId="14" fillId="15" borderId="2" xfId="0" applyFont="1" applyFill="1" applyBorder="1"/>
    <xf numFmtId="0" fontId="14" fillId="15" borderId="15" xfId="0" applyFont="1" applyFill="1" applyBorder="1"/>
    <xf numFmtId="0" fontId="16" fillId="10" borderId="2" xfId="0" applyFont="1" applyFill="1" applyBorder="1"/>
    <xf numFmtId="0" fontId="16" fillId="14" borderId="2" xfId="0" applyFont="1" applyFill="1" applyBorder="1"/>
    <xf numFmtId="0" fontId="16" fillId="14" borderId="15" xfId="0" applyFont="1" applyFill="1" applyBorder="1"/>
    <xf numFmtId="0" fontId="9" fillId="13" borderId="4" xfId="0" applyFont="1" applyFill="1" applyBorder="1" applyAlignment="1">
      <alignment horizontal="center"/>
    </xf>
    <xf numFmtId="0" fontId="9" fillId="13" borderId="19" xfId="0" applyFont="1" applyFill="1" applyBorder="1" applyAlignment="1">
      <alignment horizontal="center"/>
    </xf>
    <xf numFmtId="0" fontId="16" fillId="10" borderId="15" xfId="0" applyFont="1" applyFill="1" applyBorder="1"/>
    <xf numFmtId="0" fontId="15" fillId="15" borderId="18" xfId="0" applyFont="1" applyFill="1" applyBorder="1"/>
    <xf numFmtId="0" fontId="17" fillId="10" borderId="18" xfId="0" applyFont="1" applyFill="1" applyBorder="1"/>
    <xf numFmtId="0" fontId="17" fillId="14" borderId="18" xfId="0" applyFont="1" applyFill="1" applyBorder="1"/>
    <xf numFmtId="0" fontId="15" fillId="13" borderId="8" xfId="0" applyFont="1" applyFill="1" applyBorder="1" applyAlignment="1">
      <alignment horizontal="left"/>
    </xf>
    <xf numFmtId="0" fontId="17" fillId="8" borderId="18" xfId="0" applyFont="1" applyFill="1" applyBorder="1"/>
    <xf numFmtId="0" fontId="16" fillId="8" borderId="2" xfId="0" applyFont="1" applyFill="1" applyBorder="1"/>
    <xf numFmtId="0" fontId="16" fillId="8" borderId="15" xfId="0" applyFont="1" applyFill="1" applyBorder="1"/>
    <xf numFmtId="0" fontId="1" fillId="0" borderId="15" xfId="0" applyFont="1" applyBorder="1" applyAlignment="1">
      <alignment horizontal="center" vertical="center" wrapText="1"/>
    </xf>
    <xf numFmtId="0" fontId="1" fillId="0" borderId="42" xfId="0" applyFont="1" applyBorder="1" applyAlignment="1">
      <alignment horizontal="center" vertical="center" wrapText="1"/>
    </xf>
    <xf numFmtId="0" fontId="0" fillId="4" borderId="0" xfId="0" applyFill="1" applyAlignment="1">
      <alignment horizontal="center"/>
    </xf>
    <xf numFmtId="0" fontId="0" fillId="0" borderId="0" xfId="0" applyAlignment="1">
      <alignment horizontal="center"/>
    </xf>
    <xf numFmtId="0" fontId="13" fillId="11" borderId="1" xfId="0" applyFont="1" applyFill="1" applyBorder="1" applyAlignment="1">
      <alignment horizontal="center" vertical="center"/>
    </xf>
    <xf numFmtId="0" fontId="19" fillId="7" borderId="1" xfId="0" applyFont="1" applyFill="1" applyBorder="1" applyAlignment="1">
      <alignment horizontal="center" vertical="center"/>
    </xf>
    <xf numFmtId="9" fontId="19" fillId="7" borderId="1" xfId="1" applyNumberFormat="1" applyFont="1" applyFill="1" applyBorder="1" applyAlignment="1">
      <alignment horizontal="center" vertical="center"/>
    </xf>
    <xf numFmtId="9" fontId="19" fillId="7" borderId="1" xfId="1" applyFont="1" applyFill="1" applyBorder="1" applyAlignment="1">
      <alignment horizontal="center" vertical="center"/>
    </xf>
    <xf numFmtId="0" fontId="19" fillId="7" borderId="39" xfId="0" applyFont="1" applyFill="1" applyBorder="1" applyAlignment="1">
      <alignment horizontal="center" vertical="center"/>
    </xf>
    <xf numFmtId="9" fontId="19" fillId="7" borderId="38" xfId="1" applyFont="1" applyFill="1" applyBorder="1" applyAlignment="1">
      <alignment horizontal="center" vertical="center"/>
    </xf>
    <xf numFmtId="0" fontId="8" fillId="4" borderId="0" xfId="0" applyFont="1" applyFill="1"/>
    <xf numFmtId="0" fontId="8" fillId="0" borderId="0" xfId="0" applyFont="1"/>
    <xf numFmtId="0" fontId="18" fillId="4" borderId="7"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6" xfId="0" applyFont="1" applyFill="1" applyBorder="1" applyAlignment="1">
      <alignment horizontal="left" vertical="center" wrapText="1"/>
    </xf>
    <xf numFmtId="9" fontId="13" fillId="11" borderId="1" xfId="1" applyNumberFormat="1" applyFont="1" applyFill="1" applyBorder="1" applyAlignment="1">
      <alignment horizontal="center" vertical="center"/>
    </xf>
    <xf numFmtId="0" fontId="20" fillId="4" borderId="0" xfId="0" applyFont="1" applyFill="1"/>
    <xf numFmtId="9" fontId="21" fillId="4" borderId="1" xfId="1" applyFont="1" applyFill="1" applyBorder="1" applyAlignment="1">
      <alignment horizontal="center" vertical="center"/>
    </xf>
    <xf numFmtId="0" fontId="20" fillId="0" borderId="0" xfId="0" applyFont="1"/>
    <xf numFmtId="9" fontId="19" fillId="7" borderId="8" xfId="0" applyNumberFormat="1" applyFont="1" applyFill="1" applyBorder="1" applyAlignment="1">
      <alignment horizontal="center" vertical="center"/>
    </xf>
    <xf numFmtId="9" fontId="19" fillId="7" borderId="18" xfId="0" applyNumberFormat="1" applyFont="1" applyFill="1" applyBorder="1" applyAlignment="1">
      <alignment horizontal="center" vertical="center"/>
    </xf>
    <xf numFmtId="9" fontId="19" fillId="7" borderId="9" xfId="0" applyNumberFormat="1" applyFont="1" applyFill="1" applyBorder="1" applyAlignment="1">
      <alignment horizontal="center" vertical="center"/>
    </xf>
    <xf numFmtId="9" fontId="13" fillId="11" borderId="18" xfId="1" applyFont="1" applyFill="1" applyBorder="1" applyAlignment="1">
      <alignment horizontal="center" vertical="center"/>
    </xf>
    <xf numFmtId="0" fontId="0" fillId="4" borderId="9" xfId="0" applyFill="1" applyBorder="1"/>
    <xf numFmtId="0" fontId="0" fillId="4" borderId="3" xfId="0" applyFill="1" applyBorder="1"/>
    <xf numFmtId="0" fontId="0" fillId="4" borderId="5" xfId="0" applyFill="1" applyBorder="1"/>
    <xf numFmtId="0" fontId="0" fillId="4" borderId="7" xfId="0" applyFill="1" applyBorder="1"/>
    <xf numFmtId="9" fontId="20" fillId="0" borderId="0" xfId="1" applyFont="1"/>
    <xf numFmtId="9" fontId="20" fillId="0" borderId="0" xfId="1" applyFont="1" applyFill="1"/>
    <xf numFmtId="0" fontId="20" fillId="0" borderId="0" xfId="0" applyFont="1" applyFill="1"/>
    <xf numFmtId="0" fontId="2" fillId="7" borderId="18" xfId="0" applyFont="1" applyFill="1" applyBorder="1" applyAlignment="1">
      <alignment horizontal="center"/>
    </xf>
    <xf numFmtId="0" fontId="2" fillId="7" borderId="15" xfId="0" applyFont="1" applyFill="1" applyBorder="1" applyAlignment="1">
      <alignment horizontal="center"/>
    </xf>
    <xf numFmtId="0" fontId="3" fillId="2" borderId="18" xfId="0" applyFont="1" applyFill="1" applyBorder="1" applyAlignment="1">
      <alignment horizontal="center"/>
    </xf>
    <xf numFmtId="0" fontId="3" fillId="2" borderId="15" xfId="0" applyFont="1" applyFill="1" applyBorder="1" applyAlignment="1">
      <alignment horizontal="center"/>
    </xf>
    <xf numFmtId="0" fontId="2" fillId="4" borderId="2" xfId="0" applyFont="1" applyFill="1" applyBorder="1" applyAlignment="1">
      <alignment horizontal="center"/>
    </xf>
    <xf numFmtId="0" fontId="3" fillId="2" borderId="4" xfId="0" applyFont="1" applyFill="1" applyBorder="1" applyAlignment="1">
      <alignment horizontal="right"/>
    </xf>
    <xf numFmtId="0" fontId="3" fillId="2" borderId="19" xfId="0" applyFont="1" applyFill="1" applyBorder="1" applyAlignment="1">
      <alignment horizontal="right"/>
    </xf>
    <xf numFmtId="0" fontId="3" fillId="2" borderId="7" xfId="0" applyFont="1" applyFill="1" applyBorder="1" applyAlignment="1">
      <alignment horizontal="left" wrapText="1"/>
    </xf>
    <xf numFmtId="0" fontId="3" fillId="2" borderId="0" xfId="0" applyFont="1" applyFill="1" applyBorder="1" applyAlignment="1">
      <alignment horizontal="left" wrapText="1"/>
    </xf>
    <xf numFmtId="0" fontId="6"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15" xfId="0" applyFont="1" applyFill="1" applyBorder="1" applyAlignment="1">
      <alignment horizontal="center"/>
    </xf>
    <xf numFmtId="0" fontId="3" fillId="4" borderId="0" xfId="0" applyFont="1" applyFill="1" applyBorder="1" applyAlignment="1">
      <alignment horizontal="center"/>
    </xf>
    <xf numFmtId="0" fontId="2" fillId="8" borderId="18" xfId="0" applyFont="1" applyFill="1" applyBorder="1" applyAlignment="1">
      <alignment horizontal="center"/>
    </xf>
    <xf numFmtId="0" fontId="2" fillId="8" borderId="2" xfId="0" applyFont="1" applyFill="1" applyBorder="1" applyAlignment="1">
      <alignment horizontal="center"/>
    </xf>
    <xf numFmtId="0" fontId="2" fillId="8" borderId="15" xfId="0" applyFont="1" applyFill="1" applyBorder="1" applyAlignment="1">
      <alignment horizontal="center"/>
    </xf>
    <xf numFmtId="0" fontId="2" fillId="0" borderId="18" xfId="0" applyFont="1" applyBorder="1" applyAlignment="1"/>
    <xf numFmtId="0" fontId="2" fillId="0" borderId="2" xfId="0" applyFont="1" applyBorder="1" applyAlignment="1"/>
    <xf numFmtId="0" fontId="2" fillId="0" borderId="15" xfId="0" applyFont="1" applyBorder="1" applyAlignment="1"/>
    <xf numFmtId="0" fontId="2" fillId="3" borderId="7" xfId="0" applyFont="1" applyFill="1" applyBorder="1" applyAlignment="1">
      <alignment horizontal="left"/>
    </xf>
    <xf numFmtId="0" fontId="2" fillId="3" borderId="0" xfId="0" applyFont="1" applyFill="1" applyBorder="1" applyAlignment="1">
      <alignment horizontal="left"/>
    </xf>
    <xf numFmtId="0" fontId="3" fillId="0" borderId="7" xfId="0" applyFont="1" applyBorder="1" applyAlignment="1">
      <alignment horizontal="left" wrapText="1"/>
    </xf>
    <xf numFmtId="0" fontId="3" fillId="0" borderId="0" xfId="0" applyFont="1" applyBorder="1" applyAlignment="1">
      <alignment horizontal="left" wrapText="1"/>
    </xf>
    <xf numFmtId="0" fontId="3" fillId="0" borderId="6" xfId="0" applyFont="1" applyBorder="1" applyAlignment="1">
      <alignment horizontal="left" wrapText="1"/>
    </xf>
    <xf numFmtId="0" fontId="2" fillId="4" borderId="0" xfId="0" applyFont="1" applyFill="1" applyBorder="1" applyAlignment="1">
      <alignment horizontal="center"/>
    </xf>
    <xf numFmtId="0" fontId="2" fillId="7" borderId="18"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9" fontId="0" fillId="0" borderId="48" xfId="1" applyFont="1" applyBorder="1" applyAlignment="1">
      <alignment horizontal="center" vertical="center"/>
    </xf>
    <xf numFmtId="9" fontId="21" fillId="4" borderId="46" xfId="1" applyFont="1" applyFill="1" applyBorder="1" applyAlignment="1">
      <alignment horizontal="center" vertical="center"/>
    </xf>
    <xf numFmtId="9" fontId="21" fillId="4" borderId="34" xfId="1" applyFont="1" applyFill="1" applyBorder="1" applyAlignment="1">
      <alignment horizontal="center" vertical="center"/>
    </xf>
    <xf numFmtId="0" fontId="18" fillId="4" borderId="3"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8" fillId="0" borderId="9"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wrapText="1"/>
    </xf>
    <xf numFmtId="0" fontId="8" fillId="0" borderId="22" xfId="0" applyFont="1" applyFill="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9" fontId="0" fillId="0" borderId="41" xfId="1" applyFont="1" applyBorder="1" applyAlignment="1">
      <alignment horizontal="center" vertical="center"/>
    </xf>
    <xf numFmtId="9" fontId="0" fillId="0" borderId="36" xfId="1" applyFont="1"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8" fillId="0" borderId="27" xfId="0" applyFont="1" applyBorder="1" applyAlignment="1">
      <alignment horizontal="center" vertical="center" wrapText="1"/>
    </xf>
    <xf numFmtId="0" fontId="8" fillId="0" borderId="23" xfId="0" applyFont="1" applyFill="1" applyBorder="1" applyAlignment="1">
      <alignment horizontal="center" vertical="center" wrapText="1"/>
    </xf>
    <xf numFmtId="0" fontId="0" fillId="0" borderId="21" xfId="0" applyBorder="1" applyAlignment="1">
      <alignment horizontal="center" vertical="center"/>
    </xf>
    <xf numFmtId="9" fontId="21" fillId="4" borderId="35" xfId="1" applyFont="1" applyFill="1" applyBorder="1" applyAlignment="1">
      <alignment horizontal="center" vertical="center"/>
    </xf>
    <xf numFmtId="0" fontId="19" fillId="7" borderId="9"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15" xfId="0" applyFont="1" applyFill="1" applyBorder="1" applyAlignment="1">
      <alignment horizontal="center" vertical="center"/>
    </xf>
    <xf numFmtId="0" fontId="19" fillId="7" borderId="18"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4" fillId="12" borderId="18" xfId="0" applyFont="1" applyFill="1" applyBorder="1" applyAlignment="1">
      <alignment horizontal="center"/>
    </xf>
    <xf numFmtId="0" fontId="4" fillId="12" borderId="2" xfId="0" applyFont="1" applyFill="1" applyBorder="1" applyAlignment="1">
      <alignment horizontal="center"/>
    </xf>
    <xf numFmtId="0" fontId="4" fillId="12" borderId="15" xfId="0" applyFont="1" applyFill="1" applyBorder="1" applyAlignment="1">
      <alignment horizontal="center"/>
    </xf>
    <xf numFmtId="0" fontId="0" fillId="0" borderId="29" xfId="0" applyBorder="1" applyAlignment="1">
      <alignment horizontal="center" vertical="center"/>
    </xf>
    <xf numFmtId="0" fontId="8" fillId="0" borderId="37" xfId="0" applyFont="1" applyFill="1" applyBorder="1" applyAlignment="1">
      <alignment horizontal="center" vertical="center" wrapText="1"/>
    </xf>
    <xf numFmtId="0" fontId="0" fillId="0" borderId="30" xfId="0" applyBorder="1" applyAlignment="1">
      <alignment horizontal="center" vertical="center"/>
    </xf>
    <xf numFmtId="0" fontId="0" fillId="4" borderId="0" xfId="0" applyFill="1" applyAlignment="1">
      <alignment horizontal="center"/>
    </xf>
    <xf numFmtId="0" fontId="8" fillId="0" borderId="38" xfId="0" applyFont="1" applyBorder="1" applyAlignment="1">
      <alignment horizontal="center" vertical="center" wrapText="1"/>
    </xf>
    <xf numFmtId="0" fontId="4" fillId="12" borderId="18" xfId="0" applyFont="1" applyFill="1" applyBorder="1" applyAlignment="1">
      <alignment horizontal="center" vertical="center"/>
    </xf>
    <xf numFmtId="0" fontId="4" fillId="12" borderId="15" xfId="0" applyFont="1" applyFill="1" applyBorder="1" applyAlignment="1">
      <alignment horizontal="center" vertical="center"/>
    </xf>
    <xf numFmtId="0" fontId="8" fillId="0" borderId="28"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9" xfId="0" applyFont="1" applyFill="1" applyBorder="1" applyAlignment="1">
      <alignment horizontal="center" vertical="center" wrapText="1"/>
    </xf>
    <xf numFmtId="0" fontId="1" fillId="0" borderId="9" xfId="0" applyFont="1" applyBorder="1" applyAlignment="1">
      <alignment horizontal="center" vertical="center" wrapText="1"/>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0" fillId="0" borderId="35" xfId="0" applyBorder="1" applyAlignment="1">
      <alignment horizontal="center" vertical="center"/>
    </xf>
    <xf numFmtId="9" fontId="0" fillId="0" borderId="47" xfId="1" applyFont="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16" borderId="18" xfId="0" applyFont="1" applyFill="1" applyBorder="1" applyAlignment="1">
      <alignment horizontal="center"/>
    </xf>
    <xf numFmtId="0" fontId="9" fillId="16" borderId="2" xfId="0" applyFont="1" applyFill="1" applyBorder="1" applyAlignment="1">
      <alignment horizontal="center"/>
    </xf>
    <xf numFmtId="0" fontId="9" fillId="16" borderId="15" xfId="0" applyFont="1" applyFill="1" applyBorder="1" applyAlignment="1">
      <alignment horizont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1" fillId="0" borderId="7" xfId="0" applyFont="1" applyBorder="1" applyAlignment="1">
      <alignment horizontal="center" vertical="center" wrapText="1"/>
    </xf>
    <xf numFmtId="9" fontId="0" fillId="0" borderId="7" xfId="1" applyFont="1" applyBorder="1" applyAlignment="1">
      <alignment horizontal="center" vertical="center"/>
    </xf>
    <xf numFmtId="0" fontId="1" fillId="0" borderId="0" xfId="0" applyFont="1" applyBorder="1" applyAlignment="1">
      <alignment horizontal="center" vertical="center" wrapText="1"/>
    </xf>
    <xf numFmtId="0" fontId="0" fillId="0" borderId="43" xfId="0"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 fillId="0" borderId="3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0" xfId="0" applyFont="1" applyBorder="1" applyAlignment="1">
      <alignment horizontal="center" vertical="center" wrapText="1"/>
    </xf>
    <xf numFmtId="0" fontId="12" fillId="9"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15" xfId="0" applyFont="1" applyFill="1" applyBorder="1" applyAlignment="1">
      <alignment horizontal="center" vertical="center"/>
    </xf>
    <xf numFmtId="0" fontId="1"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cellXfs>
  <cellStyles count="2">
    <cellStyle name="Normal" xfId="0" builtinId="0"/>
    <cellStyle name="Porcentaje" xfId="1" builtinId="5"/>
  </cellStyles>
  <dxfs count="35">
    <dxf>
      <fill>
        <patternFill>
          <bgColor rgb="FFFF0000"/>
        </patternFill>
      </fill>
    </dxf>
    <dxf>
      <fill>
        <patternFill>
          <bgColor rgb="FFFFC000"/>
        </patternFill>
      </fill>
    </dxf>
    <dxf>
      <fill>
        <patternFill>
          <bgColor rgb="FFFFFF00"/>
        </patternFill>
      </fill>
    </dxf>
    <dxf>
      <font>
        <color theme="0"/>
      </font>
      <fill>
        <patternFill>
          <bgColor rgb="FF009900"/>
        </patternFill>
      </fill>
    </dxf>
    <dxf>
      <font>
        <color theme="0"/>
      </font>
      <fill>
        <patternFill>
          <bgColor rgb="FF006600"/>
        </patternFill>
      </fill>
    </dxf>
    <dxf>
      <fill>
        <patternFill>
          <bgColor rgb="FFFF0000"/>
        </patternFill>
      </fill>
    </dxf>
    <dxf>
      <fill>
        <patternFill>
          <bgColor rgb="FFFFC000"/>
        </patternFill>
      </fill>
    </dxf>
    <dxf>
      <fill>
        <patternFill>
          <bgColor rgb="FFFFFF00"/>
        </patternFill>
      </fill>
    </dxf>
    <dxf>
      <font>
        <color theme="0"/>
      </font>
      <fill>
        <patternFill>
          <bgColor rgb="FF009900"/>
        </patternFill>
      </fill>
    </dxf>
    <dxf>
      <font>
        <color theme="0"/>
      </font>
      <fill>
        <patternFill>
          <bgColor rgb="FF006600"/>
        </patternFill>
      </fill>
    </dxf>
    <dxf>
      <fill>
        <patternFill>
          <bgColor rgb="FFFF0000"/>
        </patternFill>
      </fill>
    </dxf>
    <dxf>
      <fill>
        <patternFill>
          <bgColor rgb="FFFFC000"/>
        </patternFill>
      </fill>
    </dxf>
    <dxf>
      <fill>
        <patternFill>
          <bgColor rgb="FFFFFF00"/>
        </patternFill>
      </fill>
    </dxf>
    <dxf>
      <font>
        <color theme="0"/>
      </font>
      <fill>
        <patternFill>
          <bgColor rgb="FF009900"/>
        </patternFill>
      </fill>
    </dxf>
    <dxf>
      <font>
        <color theme="0"/>
      </font>
      <fill>
        <patternFill>
          <bgColor rgb="FF006600"/>
        </patternFill>
      </fill>
    </dxf>
    <dxf>
      <fill>
        <patternFill>
          <bgColor rgb="FFFF0000"/>
        </patternFill>
      </fill>
    </dxf>
    <dxf>
      <fill>
        <patternFill>
          <bgColor rgb="FFFFC000"/>
        </patternFill>
      </fill>
    </dxf>
    <dxf>
      <fill>
        <patternFill>
          <bgColor rgb="FFFFFF00"/>
        </patternFill>
      </fill>
    </dxf>
    <dxf>
      <font>
        <color theme="0"/>
      </font>
      <fill>
        <patternFill>
          <bgColor rgb="FF009900"/>
        </patternFill>
      </fill>
    </dxf>
    <dxf>
      <font>
        <color theme="0"/>
      </font>
      <fill>
        <patternFill>
          <bgColor rgb="FF006600"/>
        </patternFill>
      </fill>
    </dxf>
    <dxf>
      <fill>
        <patternFill>
          <bgColor rgb="FFFF0000"/>
        </patternFill>
      </fill>
    </dxf>
    <dxf>
      <fill>
        <patternFill>
          <bgColor rgb="FFFFC000"/>
        </patternFill>
      </fill>
    </dxf>
    <dxf>
      <fill>
        <patternFill>
          <bgColor rgb="FFFFFF00"/>
        </patternFill>
      </fill>
    </dxf>
    <dxf>
      <font>
        <color theme="0"/>
      </font>
      <fill>
        <patternFill>
          <bgColor rgb="FF009900"/>
        </patternFill>
      </fill>
    </dxf>
    <dxf>
      <font>
        <color theme="0"/>
      </font>
      <fill>
        <patternFill>
          <bgColor rgb="FF006600"/>
        </patternFill>
      </fill>
    </dxf>
    <dxf>
      <fill>
        <patternFill>
          <bgColor rgb="FFFF0000"/>
        </patternFill>
      </fill>
    </dxf>
    <dxf>
      <fill>
        <patternFill>
          <bgColor rgb="FFFFC000"/>
        </patternFill>
      </fill>
    </dxf>
    <dxf>
      <fill>
        <patternFill>
          <bgColor rgb="FFFFFF00"/>
        </patternFill>
      </fill>
    </dxf>
    <dxf>
      <font>
        <color theme="0"/>
      </font>
      <fill>
        <patternFill>
          <bgColor rgb="FF009900"/>
        </patternFill>
      </fill>
    </dxf>
    <dxf>
      <font>
        <color theme="0"/>
      </font>
      <fill>
        <patternFill>
          <bgColor rgb="FF006600"/>
        </patternFill>
      </fill>
    </dxf>
    <dxf>
      <fill>
        <patternFill>
          <bgColor rgb="FFFF0000"/>
        </patternFill>
      </fill>
    </dxf>
    <dxf>
      <fill>
        <patternFill>
          <bgColor rgb="FFFFC000"/>
        </patternFill>
      </fill>
    </dxf>
    <dxf>
      <fill>
        <patternFill>
          <bgColor rgb="FFFFFF00"/>
        </patternFill>
      </fill>
    </dxf>
    <dxf>
      <font>
        <color theme="0"/>
      </font>
      <fill>
        <patternFill>
          <bgColor rgb="FF009900"/>
        </patternFill>
      </fill>
    </dxf>
    <dxf>
      <font>
        <color theme="0"/>
      </font>
      <fill>
        <patternFill>
          <bgColor rgb="FF006600"/>
        </patternFill>
      </fill>
    </dxf>
  </dxfs>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0</xdr:rowOff>
    </xdr:from>
    <xdr:to>
      <xdr:col>0</xdr:col>
      <xdr:colOff>1647825</xdr:colOff>
      <xdr:row>3</xdr:row>
      <xdr:rowOff>85725</xdr:rowOff>
    </xdr:to>
    <xdr:pic>
      <xdr:nvPicPr>
        <xdr:cNvPr id="1126" name="2 Imagen" descr="cid:image004.jpg@01CE4268.F8D7D750"/>
        <xdr:cNvPicPr>
          <a:picLocks noChangeAspect="1" noChangeArrowheads="1"/>
        </xdr:cNvPicPr>
      </xdr:nvPicPr>
      <xdr:blipFill>
        <a:blip xmlns:r="http://schemas.openxmlformats.org/officeDocument/2006/relationships" r:embed="rId1" cstate="print"/>
        <a:srcRect/>
        <a:stretch>
          <a:fillRect/>
        </a:stretch>
      </xdr:blipFill>
      <xdr:spPr bwMode="auto">
        <a:xfrm>
          <a:off x="28575" y="190500"/>
          <a:ext cx="1619250"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7"/>
  <sheetViews>
    <sheetView view="pageBreakPreview" topLeftCell="A7" zoomScale="70" zoomScaleNormal="85" zoomScaleSheetLayoutView="70" workbookViewId="0">
      <selection activeCell="A11" sqref="A11:J11"/>
    </sheetView>
  </sheetViews>
  <sheetFormatPr baseColWidth="10" defaultRowHeight="15" x14ac:dyDescent="0.2"/>
  <cols>
    <col min="1" max="1" width="25" style="1" customWidth="1"/>
    <col min="2" max="2" width="14" style="1" customWidth="1"/>
    <col min="3" max="3" width="13.7109375" style="1" customWidth="1"/>
    <col min="4" max="4" width="14" style="1" customWidth="1"/>
    <col min="5" max="5" width="14.85546875" style="1" customWidth="1"/>
    <col min="6" max="6" width="13.42578125" style="1" customWidth="1"/>
    <col min="7" max="8" width="5" style="1" customWidth="1"/>
    <col min="9" max="9" width="5.42578125" style="1" customWidth="1"/>
    <col min="10" max="10" width="5" style="1" customWidth="1"/>
    <col min="11" max="11" width="5" style="9" customWidth="1"/>
    <col min="12" max="12" width="6.140625" style="10" customWidth="1"/>
    <col min="13" max="17" width="5" style="10" customWidth="1"/>
    <col min="18" max="18" width="4" style="10" customWidth="1"/>
    <col min="19" max="20" width="5.5703125" style="10" customWidth="1"/>
    <col min="21" max="21" width="5.7109375" style="10" customWidth="1"/>
  </cols>
  <sheetData>
    <row r="1" spans="1:37" x14ac:dyDescent="0.2">
      <c r="A1" s="30"/>
      <c r="B1" s="14"/>
      <c r="C1" s="14"/>
      <c r="D1" s="14"/>
      <c r="E1" s="14"/>
      <c r="F1" s="14"/>
      <c r="G1" s="14"/>
      <c r="H1" s="14"/>
      <c r="I1" s="14"/>
      <c r="J1" s="14"/>
      <c r="K1" s="14"/>
      <c r="L1" s="15"/>
      <c r="M1" s="15"/>
      <c r="N1" s="15"/>
      <c r="O1" s="15"/>
      <c r="P1" s="15"/>
      <c r="Q1" s="15"/>
      <c r="R1" s="15"/>
      <c r="S1" s="15"/>
      <c r="T1" s="15"/>
      <c r="U1" s="19"/>
    </row>
    <row r="2" spans="1:37" ht="20.25" x14ac:dyDescent="0.3">
      <c r="A2" s="27"/>
      <c r="B2" s="12"/>
      <c r="C2" s="12"/>
      <c r="D2" s="29"/>
      <c r="E2" s="109" t="s">
        <v>25</v>
      </c>
      <c r="F2" s="110"/>
      <c r="G2" s="110"/>
      <c r="H2" s="110"/>
      <c r="I2" s="110"/>
      <c r="J2" s="110"/>
      <c r="K2" s="110"/>
      <c r="L2" s="110"/>
      <c r="M2" s="110"/>
      <c r="N2" s="110"/>
      <c r="O2" s="110"/>
      <c r="P2" s="110"/>
      <c r="Q2" s="110"/>
      <c r="R2" s="110"/>
      <c r="S2" s="110"/>
      <c r="T2" s="11"/>
      <c r="U2" s="20"/>
    </row>
    <row r="3" spans="1:37" x14ac:dyDescent="0.2">
      <c r="A3" s="27"/>
      <c r="B3" s="12"/>
      <c r="C3" s="12"/>
      <c r="D3" s="12"/>
      <c r="E3" s="110"/>
      <c r="F3" s="110"/>
      <c r="G3" s="110"/>
      <c r="H3" s="110"/>
      <c r="I3" s="110"/>
      <c r="J3" s="110"/>
      <c r="K3" s="110"/>
      <c r="L3" s="110"/>
      <c r="M3" s="110"/>
      <c r="N3" s="110"/>
      <c r="O3" s="110"/>
      <c r="P3" s="110"/>
      <c r="Q3" s="110"/>
      <c r="R3" s="110"/>
      <c r="S3" s="110"/>
      <c r="T3" s="11"/>
      <c r="U3" s="20"/>
    </row>
    <row r="4" spans="1:37" ht="15.75" thickBot="1" x14ac:dyDescent="0.25">
      <c r="A4" s="27"/>
      <c r="B4" s="12"/>
      <c r="C4" s="12"/>
      <c r="D4" s="12"/>
      <c r="E4" s="12"/>
      <c r="F4" s="12"/>
      <c r="G4" s="12"/>
      <c r="H4" s="12"/>
      <c r="I4" s="12"/>
      <c r="J4" s="12"/>
      <c r="K4" s="12"/>
      <c r="L4" s="11"/>
      <c r="M4" s="11"/>
      <c r="N4" s="11"/>
      <c r="O4" s="11"/>
      <c r="P4" s="11"/>
      <c r="Q4" s="11"/>
      <c r="R4" s="11"/>
      <c r="S4" s="11"/>
      <c r="T4" s="11"/>
      <c r="U4" s="20"/>
    </row>
    <row r="5" spans="1:37" ht="16.5" thickBot="1" x14ac:dyDescent="0.3">
      <c r="A5" s="113" t="s">
        <v>23</v>
      </c>
      <c r="B5" s="114"/>
      <c r="C5" s="114"/>
      <c r="D5" s="114"/>
      <c r="E5" s="114"/>
      <c r="F5" s="114"/>
      <c r="G5" s="114"/>
      <c r="H5" s="114"/>
      <c r="I5" s="114"/>
      <c r="J5" s="114"/>
      <c r="K5" s="114"/>
      <c r="L5" s="114"/>
      <c r="M5" s="114"/>
      <c r="N5" s="114"/>
      <c r="O5" s="114"/>
      <c r="P5" s="114"/>
      <c r="Q5" s="114"/>
      <c r="R5" s="114"/>
      <c r="S5" s="114"/>
      <c r="T5" s="114"/>
      <c r="U5" s="115"/>
    </row>
    <row r="6" spans="1:37" ht="16.5" thickBot="1" x14ac:dyDescent="0.3">
      <c r="A6" s="2" t="s">
        <v>2</v>
      </c>
      <c r="B6" s="13"/>
      <c r="C6" s="13"/>
      <c r="D6" s="13"/>
      <c r="E6" s="13"/>
      <c r="F6" s="13"/>
      <c r="G6" s="116" t="s">
        <v>3</v>
      </c>
      <c r="H6" s="117"/>
      <c r="I6" s="118"/>
      <c r="J6" s="104"/>
      <c r="K6" s="104"/>
      <c r="L6" s="104"/>
      <c r="M6" s="104"/>
      <c r="N6" s="104"/>
      <c r="O6" s="104"/>
      <c r="P6" s="104"/>
      <c r="Q6" s="104"/>
      <c r="R6" s="104"/>
      <c r="S6" s="104"/>
      <c r="T6" s="104"/>
      <c r="U6" s="111"/>
    </row>
    <row r="7" spans="1:37" ht="20.25" customHeight="1" thickBot="1" x14ac:dyDescent="0.3">
      <c r="A7" s="2" t="s">
        <v>24</v>
      </c>
      <c r="B7" s="13"/>
      <c r="C7" s="13"/>
      <c r="D7" s="13"/>
      <c r="E7" s="13"/>
      <c r="F7" s="13"/>
      <c r="G7" s="116" t="s">
        <v>6</v>
      </c>
      <c r="H7" s="117"/>
      <c r="I7" s="118"/>
      <c r="J7" s="104"/>
      <c r="K7" s="104"/>
      <c r="L7" s="104"/>
      <c r="M7" s="104"/>
      <c r="N7" s="104"/>
      <c r="O7" s="104"/>
      <c r="P7" s="104"/>
      <c r="Q7" s="104"/>
      <c r="R7" s="104"/>
      <c r="S7" s="104"/>
      <c r="T7" s="104"/>
      <c r="U7" s="111"/>
    </row>
    <row r="8" spans="1:37" ht="21.75" customHeight="1" x14ac:dyDescent="0.2">
      <c r="A8" s="121" t="s">
        <v>7</v>
      </c>
      <c r="B8" s="122"/>
      <c r="C8" s="122"/>
      <c r="D8" s="122"/>
      <c r="E8" s="122"/>
      <c r="F8" s="122"/>
      <c r="G8" s="122"/>
      <c r="H8" s="122"/>
      <c r="I8" s="122"/>
      <c r="J8" s="122"/>
      <c r="K8" s="122"/>
      <c r="L8" s="122"/>
      <c r="M8" s="122"/>
      <c r="N8" s="122"/>
      <c r="O8" s="122"/>
      <c r="P8" s="122"/>
      <c r="Q8" s="122"/>
      <c r="R8" s="122"/>
      <c r="S8" s="122"/>
      <c r="T8" s="122"/>
      <c r="U8" s="123"/>
    </row>
    <row r="9" spans="1:37" ht="12.75" customHeight="1" x14ac:dyDescent="0.2">
      <c r="A9" s="121"/>
      <c r="B9" s="122"/>
      <c r="C9" s="122"/>
      <c r="D9" s="122"/>
      <c r="E9" s="122"/>
      <c r="F9" s="122"/>
      <c r="G9" s="122"/>
      <c r="H9" s="122"/>
      <c r="I9" s="122"/>
      <c r="J9" s="122"/>
      <c r="K9" s="122"/>
      <c r="L9" s="122"/>
      <c r="M9" s="122"/>
      <c r="N9" s="122"/>
      <c r="O9" s="122"/>
      <c r="P9" s="122"/>
      <c r="Q9" s="122"/>
      <c r="R9" s="122"/>
      <c r="S9" s="122"/>
      <c r="T9" s="122"/>
      <c r="U9" s="123"/>
    </row>
    <row r="10" spans="1:37" ht="15.75" x14ac:dyDescent="0.25">
      <c r="A10" s="25"/>
      <c r="B10" s="3"/>
      <c r="C10" s="3"/>
      <c r="D10" s="3"/>
      <c r="E10" s="3"/>
      <c r="F10" s="5"/>
      <c r="G10" s="6"/>
      <c r="H10" s="4"/>
      <c r="I10" s="4"/>
      <c r="J10" s="4"/>
      <c r="K10" s="12"/>
      <c r="L10" s="11"/>
      <c r="M10" s="11"/>
      <c r="N10" s="11"/>
      <c r="O10" s="11"/>
      <c r="P10" s="11"/>
      <c r="Q10" s="11"/>
      <c r="R10" s="11"/>
      <c r="S10" s="11"/>
      <c r="T10" s="11"/>
      <c r="U10" s="20"/>
    </row>
    <row r="11" spans="1:37" ht="15.75" x14ac:dyDescent="0.25">
      <c r="A11" s="119" t="s">
        <v>0</v>
      </c>
      <c r="B11" s="120"/>
      <c r="C11" s="120"/>
      <c r="D11" s="120"/>
      <c r="E11" s="120"/>
      <c r="F11" s="120"/>
      <c r="G11" s="120"/>
      <c r="H11" s="120"/>
      <c r="I11" s="120"/>
      <c r="J11" s="120"/>
      <c r="K11" s="22"/>
      <c r="L11" s="23"/>
      <c r="M11" s="23"/>
      <c r="N11" s="23"/>
      <c r="O11" s="23"/>
      <c r="P11" s="23"/>
      <c r="Q11" s="23"/>
      <c r="R11" s="23"/>
      <c r="S11" s="23"/>
      <c r="T11" s="23"/>
      <c r="U11" s="24"/>
    </row>
    <row r="12" spans="1:37" ht="15.75" thickBot="1" x14ac:dyDescent="0.25">
      <c r="A12" s="26"/>
      <c r="B12" s="7"/>
      <c r="C12" s="7"/>
      <c r="D12" s="7"/>
      <c r="E12" s="7"/>
      <c r="F12" s="7"/>
      <c r="G12" s="7"/>
      <c r="H12" s="7"/>
      <c r="I12" s="7"/>
      <c r="J12" s="7"/>
      <c r="K12" s="12"/>
      <c r="L12" s="11"/>
      <c r="M12" s="11"/>
      <c r="N12" s="11"/>
      <c r="O12" s="11"/>
      <c r="P12" s="11"/>
      <c r="Q12" s="11"/>
      <c r="R12" s="11"/>
      <c r="S12" s="11"/>
      <c r="T12" s="11"/>
      <c r="U12" s="20"/>
      <c r="X12" s="8"/>
      <c r="Y12" s="8"/>
      <c r="Z12" s="8"/>
      <c r="AA12" s="8"/>
      <c r="AB12" s="8"/>
      <c r="AC12" s="8"/>
      <c r="AD12" s="8"/>
      <c r="AE12" s="8"/>
      <c r="AF12" s="8"/>
      <c r="AG12" s="8"/>
      <c r="AH12" s="8"/>
      <c r="AI12" s="8"/>
      <c r="AJ12" s="8"/>
    </row>
    <row r="13" spans="1:37" ht="18.75" customHeight="1" thickBot="1" x14ac:dyDescent="0.3">
      <c r="A13" s="107" t="s">
        <v>12</v>
      </c>
      <c r="B13" s="108"/>
      <c r="C13" s="108"/>
      <c r="D13" s="108"/>
      <c r="E13" s="108"/>
      <c r="F13" s="108"/>
      <c r="G13" s="100" t="s">
        <v>4</v>
      </c>
      <c r="H13" s="101"/>
      <c r="I13" s="104"/>
      <c r="J13" s="104"/>
      <c r="K13" s="100" t="s">
        <v>5</v>
      </c>
      <c r="L13" s="101"/>
      <c r="M13" s="102"/>
      <c r="N13" s="103"/>
      <c r="O13" s="11"/>
      <c r="P13" s="11"/>
      <c r="Q13" s="11"/>
      <c r="R13" s="11"/>
      <c r="S13" s="11"/>
      <c r="T13" s="11"/>
      <c r="U13" s="11"/>
      <c r="V13" s="20"/>
      <c r="Y13" s="8"/>
      <c r="Z13" s="8"/>
      <c r="AA13" s="8"/>
      <c r="AB13" s="8"/>
      <c r="AC13" s="8"/>
      <c r="AD13" s="8"/>
      <c r="AE13" s="8"/>
      <c r="AF13" s="8"/>
      <c r="AG13" s="8"/>
      <c r="AH13" s="8"/>
      <c r="AI13" s="8"/>
      <c r="AJ13" s="8"/>
      <c r="AK13" s="8"/>
    </row>
    <row r="14" spans="1:37" ht="13.5" customHeight="1" thickBot="1" x14ac:dyDescent="0.3">
      <c r="A14" s="107"/>
      <c r="B14" s="108"/>
      <c r="C14" s="108"/>
      <c r="D14" s="108"/>
      <c r="E14" s="108"/>
      <c r="F14" s="108"/>
      <c r="G14" s="36"/>
      <c r="H14" s="36"/>
      <c r="I14" s="36"/>
      <c r="J14" s="36"/>
      <c r="K14" s="36"/>
      <c r="L14" s="36"/>
      <c r="M14" s="37"/>
      <c r="N14" s="37"/>
      <c r="O14" s="34"/>
      <c r="P14" s="34"/>
      <c r="Q14" s="11"/>
      <c r="R14" s="11"/>
      <c r="S14" s="11"/>
      <c r="T14" s="11"/>
      <c r="U14" s="11"/>
      <c r="V14" s="11"/>
      <c r="Y14" s="8"/>
      <c r="Z14" s="8"/>
      <c r="AA14" s="8"/>
      <c r="AB14" s="8"/>
      <c r="AC14" s="8"/>
      <c r="AD14" s="8"/>
      <c r="AE14" s="8"/>
      <c r="AF14" s="8"/>
      <c r="AG14" s="8"/>
      <c r="AH14" s="8"/>
      <c r="AI14" s="8"/>
      <c r="AJ14" s="8"/>
      <c r="AK14" s="8"/>
    </row>
    <row r="15" spans="1:37" ht="18.75" customHeight="1" thickBot="1" x14ac:dyDescent="0.3">
      <c r="A15" s="107" t="s">
        <v>8</v>
      </c>
      <c r="B15" s="108"/>
      <c r="C15" s="108"/>
      <c r="D15" s="108"/>
      <c r="E15" s="108"/>
      <c r="F15" s="108"/>
      <c r="G15" s="100" t="s">
        <v>4</v>
      </c>
      <c r="H15" s="101"/>
      <c r="I15" s="104"/>
      <c r="J15" s="104"/>
      <c r="K15" s="100" t="s">
        <v>5</v>
      </c>
      <c r="L15" s="101"/>
      <c r="M15" s="102"/>
      <c r="N15" s="103"/>
      <c r="O15" s="34"/>
      <c r="P15" s="34"/>
      <c r="Q15" s="11"/>
      <c r="R15" s="11"/>
      <c r="S15" s="11"/>
      <c r="T15" s="11"/>
      <c r="U15" s="11"/>
      <c r="V15" s="11"/>
      <c r="Y15" s="8"/>
      <c r="Z15" s="8"/>
      <c r="AA15" s="8"/>
      <c r="AB15" s="8"/>
      <c r="AC15" s="8"/>
      <c r="AD15" s="8"/>
      <c r="AE15" s="8"/>
      <c r="AF15" s="8"/>
      <c r="AG15" s="8"/>
      <c r="AH15" s="8"/>
      <c r="AI15" s="8"/>
      <c r="AJ15" s="8"/>
      <c r="AK15" s="8"/>
    </row>
    <row r="16" spans="1:37" ht="12.75" customHeight="1" thickBot="1" x14ac:dyDescent="0.3">
      <c r="A16" s="107"/>
      <c r="B16" s="108"/>
      <c r="C16" s="108"/>
      <c r="D16" s="108"/>
      <c r="E16" s="108"/>
      <c r="F16" s="108"/>
      <c r="G16" s="36"/>
      <c r="H16" s="36"/>
      <c r="I16" s="36"/>
      <c r="J16" s="36"/>
      <c r="K16" s="36"/>
      <c r="L16" s="36"/>
      <c r="M16" s="37"/>
      <c r="N16" s="37"/>
      <c r="O16" s="34"/>
      <c r="P16" s="34"/>
      <c r="Q16" s="11"/>
      <c r="R16" s="11"/>
      <c r="S16" s="11"/>
      <c r="T16" s="11"/>
      <c r="U16" s="11"/>
      <c r="V16" s="11"/>
      <c r="Y16" s="8"/>
      <c r="Z16" s="8"/>
      <c r="AA16" s="8"/>
      <c r="AB16" s="8"/>
      <c r="AC16" s="8"/>
      <c r="AD16" s="8"/>
      <c r="AE16" s="8"/>
      <c r="AF16" s="8"/>
      <c r="AG16" s="8"/>
      <c r="AH16" s="8"/>
      <c r="AI16" s="8"/>
      <c r="AJ16" s="8"/>
      <c r="AK16" s="8"/>
    </row>
    <row r="17" spans="1:37" ht="18.75" customHeight="1" thickBot="1" x14ac:dyDescent="0.3">
      <c r="A17" s="107" t="s">
        <v>9</v>
      </c>
      <c r="B17" s="108"/>
      <c r="C17" s="108"/>
      <c r="D17" s="108"/>
      <c r="E17" s="108"/>
      <c r="F17" s="108"/>
      <c r="G17" s="100" t="s">
        <v>4</v>
      </c>
      <c r="H17" s="101"/>
      <c r="I17" s="104"/>
      <c r="J17" s="104"/>
      <c r="K17" s="100" t="s">
        <v>5</v>
      </c>
      <c r="L17" s="101"/>
      <c r="M17" s="102"/>
      <c r="N17" s="103"/>
      <c r="O17" s="34"/>
      <c r="P17" s="34"/>
      <c r="Q17" s="11"/>
      <c r="R17" s="11"/>
      <c r="S17" s="11"/>
      <c r="T17" s="11"/>
      <c r="U17" s="11"/>
      <c r="V17" s="11"/>
      <c r="Y17" s="8"/>
      <c r="Z17" s="8"/>
      <c r="AA17" s="8"/>
      <c r="AB17" s="8"/>
      <c r="AC17" s="8"/>
      <c r="AD17" s="8"/>
      <c r="AE17" s="8"/>
      <c r="AF17" s="8"/>
      <c r="AG17" s="8"/>
      <c r="AH17" s="8"/>
      <c r="AI17" s="8"/>
      <c r="AJ17" s="8"/>
      <c r="AK17" s="8"/>
    </row>
    <row r="18" spans="1:37" ht="13.5" customHeight="1" thickBot="1" x14ac:dyDescent="0.3">
      <c r="A18" s="107"/>
      <c r="B18" s="108"/>
      <c r="C18" s="108"/>
      <c r="D18" s="108"/>
      <c r="E18" s="108"/>
      <c r="F18" s="108"/>
      <c r="G18" s="36"/>
      <c r="H18" s="36"/>
      <c r="I18" s="36"/>
      <c r="J18" s="36"/>
      <c r="K18" s="36"/>
      <c r="L18" s="36"/>
      <c r="M18" s="37"/>
      <c r="N18" s="37"/>
      <c r="O18" s="34"/>
      <c r="P18" s="34"/>
      <c r="Q18" s="11"/>
      <c r="R18" s="11"/>
      <c r="S18" s="11"/>
      <c r="T18" s="11"/>
      <c r="U18" s="11"/>
      <c r="V18" s="11"/>
      <c r="Y18" s="8"/>
      <c r="Z18" s="8"/>
      <c r="AA18" s="8"/>
      <c r="AB18" s="8"/>
      <c r="AC18" s="8"/>
      <c r="AD18" s="8"/>
      <c r="AE18" s="8"/>
      <c r="AF18" s="8"/>
      <c r="AG18" s="8"/>
      <c r="AH18" s="8"/>
      <c r="AI18" s="8"/>
      <c r="AJ18" s="8"/>
      <c r="AK18" s="8"/>
    </row>
    <row r="19" spans="1:37" ht="18" customHeight="1" thickBot="1" x14ac:dyDescent="0.3">
      <c r="A19" s="107" t="s">
        <v>11</v>
      </c>
      <c r="B19" s="108"/>
      <c r="C19" s="108"/>
      <c r="D19" s="108"/>
      <c r="E19" s="108"/>
      <c r="F19" s="108"/>
      <c r="G19" s="100" t="s">
        <v>4</v>
      </c>
      <c r="H19" s="101"/>
      <c r="I19" s="104"/>
      <c r="J19" s="104"/>
      <c r="K19" s="100" t="s">
        <v>5</v>
      </c>
      <c r="L19" s="101"/>
      <c r="M19" s="102"/>
      <c r="N19" s="103"/>
      <c r="O19" s="34"/>
      <c r="P19" s="34"/>
      <c r="Q19" s="11"/>
      <c r="R19" s="11"/>
      <c r="S19" s="11"/>
      <c r="T19" s="11"/>
      <c r="U19" s="11"/>
      <c r="V19" s="11"/>
      <c r="Y19" s="8"/>
      <c r="Z19" s="8"/>
      <c r="AA19" s="8"/>
      <c r="AB19" s="8"/>
      <c r="AC19" s="8"/>
      <c r="AD19" s="8"/>
      <c r="AE19" s="8"/>
      <c r="AF19" s="8"/>
      <c r="AG19" s="8"/>
      <c r="AH19" s="8"/>
      <c r="AI19" s="8"/>
      <c r="AJ19" s="8"/>
      <c r="AK19" s="8"/>
    </row>
    <row r="20" spans="1:37" ht="12.75" customHeight="1" thickBot="1" x14ac:dyDescent="0.3">
      <c r="A20" s="26"/>
      <c r="B20" s="7"/>
      <c r="C20" s="7"/>
      <c r="D20" s="7"/>
      <c r="E20" s="7"/>
      <c r="F20" s="7"/>
      <c r="G20" s="36"/>
      <c r="H20" s="36"/>
      <c r="I20" s="36"/>
      <c r="J20" s="36"/>
      <c r="K20" s="36"/>
      <c r="L20" s="36"/>
      <c r="M20" s="37"/>
      <c r="N20" s="37"/>
      <c r="O20" s="34"/>
      <c r="P20" s="34"/>
      <c r="Q20" s="11"/>
      <c r="R20" s="11"/>
      <c r="S20" s="11"/>
      <c r="T20" s="11"/>
      <c r="U20" s="11"/>
      <c r="V20" s="11"/>
      <c r="Y20" s="8"/>
      <c r="Z20" s="8"/>
      <c r="AA20" s="8"/>
      <c r="AB20" s="8"/>
      <c r="AC20" s="8"/>
      <c r="AD20" s="8"/>
      <c r="AE20" s="8"/>
      <c r="AF20" s="8"/>
      <c r="AG20" s="8"/>
      <c r="AH20" s="8"/>
      <c r="AI20" s="8"/>
      <c r="AJ20" s="8"/>
      <c r="AK20" s="8"/>
    </row>
    <row r="21" spans="1:37" ht="18.75" customHeight="1" thickBot="1" x14ac:dyDescent="0.3">
      <c r="A21" s="107" t="s">
        <v>13</v>
      </c>
      <c r="B21" s="108"/>
      <c r="C21" s="108"/>
      <c r="D21" s="108"/>
      <c r="E21" s="108"/>
      <c r="F21" s="7"/>
      <c r="G21" s="100" t="s">
        <v>4</v>
      </c>
      <c r="H21" s="101"/>
      <c r="I21" s="104"/>
      <c r="J21" s="104"/>
      <c r="K21" s="100" t="s">
        <v>5</v>
      </c>
      <c r="L21" s="101"/>
      <c r="M21" s="102"/>
      <c r="N21" s="103"/>
      <c r="O21" s="34"/>
      <c r="P21" s="34"/>
      <c r="Q21" s="11"/>
      <c r="R21" s="11"/>
      <c r="S21" s="11"/>
      <c r="T21" s="11"/>
      <c r="U21" s="11"/>
      <c r="V21" s="11"/>
      <c r="Y21" s="8"/>
      <c r="Z21" s="8"/>
      <c r="AA21" s="8"/>
      <c r="AB21" s="8"/>
      <c r="AC21" s="8"/>
      <c r="AD21" s="8"/>
      <c r="AE21" s="8"/>
      <c r="AF21" s="8"/>
      <c r="AG21" s="8"/>
      <c r="AH21" s="8"/>
      <c r="AI21" s="8"/>
      <c r="AJ21" s="8"/>
      <c r="AK21" s="8"/>
    </row>
    <row r="22" spans="1:37" ht="12" customHeight="1" thickBot="1" x14ac:dyDescent="0.3">
      <c r="A22" s="26"/>
      <c r="B22" s="7"/>
      <c r="C22" s="7"/>
      <c r="D22" s="7"/>
      <c r="E22" s="7"/>
      <c r="F22" s="7"/>
      <c r="G22" s="38"/>
      <c r="H22" s="38"/>
      <c r="I22" s="38"/>
      <c r="J22" s="38"/>
      <c r="K22" s="38"/>
      <c r="L22" s="38"/>
      <c r="M22" s="39"/>
      <c r="N22" s="39"/>
      <c r="O22" s="34"/>
      <c r="P22" s="34"/>
      <c r="Q22" s="11"/>
      <c r="R22" s="11"/>
      <c r="S22" s="11"/>
      <c r="T22" s="11"/>
      <c r="U22" s="11"/>
      <c r="V22" s="11"/>
      <c r="Y22" s="8"/>
      <c r="Z22" s="8"/>
      <c r="AA22" s="8"/>
      <c r="AB22" s="8"/>
      <c r="AC22" s="8"/>
      <c r="AD22" s="8"/>
      <c r="AE22" s="8"/>
      <c r="AF22" s="8"/>
      <c r="AG22" s="8"/>
      <c r="AH22" s="8"/>
      <c r="AI22" s="8"/>
      <c r="AJ22" s="8"/>
      <c r="AK22" s="8"/>
    </row>
    <row r="23" spans="1:37" ht="30.75" customHeight="1" thickBot="1" x14ac:dyDescent="0.25">
      <c r="A23" s="107" t="s">
        <v>16</v>
      </c>
      <c r="B23" s="108"/>
      <c r="C23" s="108"/>
      <c r="D23" s="108"/>
      <c r="E23" s="108"/>
      <c r="F23" s="7"/>
      <c r="G23" s="125" t="s">
        <v>4</v>
      </c>
      <c r="H23" s="126"/>
      <c r="I23" s="127"/>
      <c r="J23" s="127"/>
      <c r="K23" s="125" t="s">
        <v>5</v>
      </c>
      <c r="L23" s="126"/>
      <c r="M23" s="102"/>
      <c r="N23" s="103"/>
      <c r="O23" s="34"/>
      <c r="P23" s="34"/>
      <c r="Q23" s="11"/>
      <c r="R23" s="11"/>
      <c r="S23" s="11"/>
      <c r="T23" s="11"/>
      <c r="U23" s="11"/>
      <c r="V23" s="11"/>
      <c r="Y23" s="8"/>
      <c r="Z23" s="8"/>
      <c r="AA23" s="8"/>
      <c r="AB23" s="8"/>
      <c r="AC23" s="8"/>
      <c r="AD23" s="8"/>
      <c r="AE23" s="8"/>
      <c r="AF23" s="8"/>
      <c r="AG23" s="8"/>
      <c r="AH23" s="8"/>
      <c r="AI23" s="8"/>
      <c r="AJ23" s="8"/>
      <c r="AK23" s="8"/>
    </row>
    <row r="24" spans="1:37" ht="10.5" customHeight="1" thickBot="1" x14ac:dyDescent="0.3">
      <c r="A24" s="26"/>
      <c r="B24" s="7"/>
      <c r="C24" s="7"/>
      <c r="D24" s="7"/>
      <c r="E24" s="7"/>
      <c r="F24" s="7"/>
      <c r="G24" s="38"/>
      <c r="H24" s="38"/>
      <c r="I24" s="38"/>
      <c r="J24" s="38"/>
      <c r="K24" s="38"/>
      <c r="L24" s="38"/>
      <c r="M24" s="39"/>
      <c r="N24" s="39"/>
      <c r="O24" s="34"/>
      <c r="P24" s="34"/>
      <c r="Q24" s="11"/>
      <c r="R24" s="11"/>
      <c r="S24" s="11"/>
      <c r="T24" s="11"/>
      <c r="U24" s="11"/>
      <c r="V24" s="11"/>
      <c r="Y24" s="8"/>
      <c r="Z24" s="8"/>
      <c r="AA24" s="8"/>
      <c r="AB24" s="8"/>
      <c r="AC24" s="8"/>
      <c r="AD24" s="8"/>
      <c r="AE24" s="8"/>
      <c r="AF24" s="8"/>
      <c r="AG24" s="8"/>
      <c r="AH24" s="8"/>
      <c r="AI24" s="8"/>
      <c r="AJ24" s="8"/>
      <c r="AK24" s="8"/>
    </row>
    <row r="25" spans="1:37" ht="18.75" customHeight="1" thickBot="1" x14ac:dyDescent="0.3">
      <c r="A25" s="107" t="s">
        <v>15</v>
      </c>
      <c r="B25" s="108"/>
      <c r="C25" s="108"/>
      <c r="D25" s="108"/>
      <c r="E25" s="108"/>
      <c r="F25" s="7"/>
      <c r="G25" s="100" t="s">
        <v>4</v>
      </c>
      <c r="H25" s="101"/>
      <c r="I25" s="104"/>
      <c r="J25" s="104"/>
      <c r="K25" s="100" t="s">
        <v>5</v>
      </c>
      <c r="L25" s="101"/>
      <c r="M25" s="102"/>
      <c r="N25" s="103"/>
      <c r="O25" s="100" t="s">
        <v>14</v>
      </c>
      <c r="P25" s="101"/>
      <c r="Q25" s="102"/>
      <c r="R25" s="103"/>
      <c r="S25" s="11"/>
      <c r="T25" s="11"/>
      <c r="U25" s="11"/>
      <c r="V25" s="11"/>
      <c r="Y25" s="8"/>
      <c r="Z25" s="8"/>
      <c r="AA25" s="8"/>
      <c r="AB25" s="8"/>
      <c r="AC25" s="8"/>
      <c r="AD25" s="8"/>
      <c r="AE25" s="8"/>
      <c r="AF25" s="8"/>
      <c r="AG25" s="8"/>
      <c r="AH25" s="8"/>
      <c r="AI25" s="8"/>
      <c r="AJ25" s="8"/>
      <c r="AK25" s="8"/>
    </row>
    <row r="26" spans="1:37" ht="13.5" customHeight="1" thickBot="1" x14ac:dyDescent="0.3">
      <c r="A26" s="26"/>
      <c r="B26" s="7"/>
      <c r="C26" s="7"/>
      <c r="D26" s="7"/>
      <c r="E26" s="7"/>
      <c r="F26" s="7"/>
      <c r="G26" s="38"/>
      <c r="H26" s="38"/>
      <c r="I26" s="38"/>
      <c r="J26" s="38"/>
      <c r="K26" s="38"/>
      <c r="L26" s="38"/>
      <c r="M26" s="39"/>
      <c r="N26" s="39"/>
      <c r="O26" s="34"/>
      <c r="P26" s="34"/>
      <c r="Q26" s="11"/>
      <c r="R26" s="11"/>
      <c r="S26" s="11"/>
      <c r="T26" s="11"/>
      <c r="U26" s="11"/>
      <c r="V26" s="11"/>
      <c r="Y26" s="8"/>
      <c r="Z26" s="8"/>
      <c r="AA26" s="8"/>
      <c r="AB26" s="8"/>
      <c r="AC26" s="8"/>
      <c r="AD26" s="8"/>
      <c r="AE26" s="8"/>
      <c r="AF26" s="8"/>
      <c r="AG26" s="8"/>
      <c r="AH26" s="8"/>
      <c r="AI26" s="8"/>
      <c r="AJ26" s="8"/>
      <c r="AK26" s="8"/>
    </row>
    <row r="27" spans="1:37" ht="18.75" customHeight="1" thickBot="1" x14ac:dyDescent="0.3">
      <c r="A27" s="107" t="s">
        <v>17</v>
      </c>
      <c r="B27" s="108"/>
      <c r="C27" s="108"/>
      <c r="D27" s="108"/>
      <c r="E27" s="108"/>
      <c r="F27" s="7"/>
      <c r="G27" s="100" t="s">
        <v>4</v>
      </c>
      <c r="H27" s="101"/>
      <c r="I27" s="104"/>
      <c r="J27" s="104"/>
      <c r="K27" s="100" t="s">
        <v>5</v>
      </c>
      <c r="L27" s="101"/>
      <c r="M27" s="102"/>
      <c r="N27" s="103"/>
      <c r="O27" s="100" t="s">
        <v>14</v>
      </c>
      <c r="P27" s="101"/>
      <c r="Q27" s="102"/>
      <c r="R27" s="103"/>
      <c r="S27" s="11"/>
      <c r="T27" s="11"/>
      <c r="U27" s="11"/>
      <c r="V27" s="11"/>
      <c r="Y27" s="8"/>
      <c r="Z27" s="8"/>
      <c r="AA27" s="8"/>
      <c r="AB27" s="8"/>
      <c r="AC27" s="8"/>
      <c r="AD27" s="8"/>
      <c r="AE27" s="8"/>
      <c r="AF27" s="8"/>
      <c r="AG27" s="8"/>
      <c r="AH27" s="8"/>
      <c r="AI27" s="8"/>
      <c r="AJ27" s="8"/>
      <c r="AK27" s="8"/>
    </row>
    <row r="28" spans="1:37" ht="18.75" customHeight="1" x14ac:dyDescent="0.25">
      <c r="A28" s="26"/>
      <c r="B28" s="7"/>
      <c r="C28" s="7"/>
      <c r="D28" s="7"/>
      <c r="E28" s="7"/>
      <c r="F28" s="7"/>
      <c r="G28" s="36"/>
      <c r="H28" s="36"/>
      <c r="I28" s="36"/>
      <c r="J28" s="36"/>
      <c r="K28" s="36"/>
      <c r="L28" s="36"/>
      <c r="M28" s="37"/>
      <c r="N28" s="37"/>
      <c r="O28" s="34"/>
      <c r="P28" s="34"/>
      <c r="Q28" s="11"/>
      <c r="R28" s="11"/>
      <c r="S28" s="11"/>
      <c r="T28" s="11"/>
      <c r="U28" s="11"/>
      <c r="V28" s="11"/>
      <c r="Y28" s="8"/>
      <c r="Z28" s="8"/>
      <c r="AA28" s="8"/>
      <c r="AB28" s="8"/>
      <c r="AC28" s="8"/>
      <c r="AD28" s="8"/>
      <c r="AE28" s="8"/>
      <c r="AF28" s="8"/>
      <c r="AG28" s="8"/>
      <c r="AH28" s="8"/>
      <c r="AI28" s="8"/>
      <c r="AJ28" s="8"/>
      <c r="AK28" s="8"/>
    </row>
    <row r="29" spans="1:37" ht="18.75" customHeight="1" x14ac:dyDescent="0.25">
      <c r="A29" s="21" t="s">
        <v>1</v>
      </c>
      <c r="B29" s="18"/>
      <c r="C29" s="18"/>
      <c r="D29" s="18"/>
      <c r="E29" s="18"/>
      <c r="F29" s="18"/>
      <c r="G29" s="18"/>
      <c r="H29" s="18"/>
      <c r="I29" s="18"/>
      <c r="J29" s="18"/>
      <c r="K29" s="22"/>
      <c r="L29" s="23"/>
      <c r="M29" s="23"/>
      <c r="N29" s="23"/>
      <c r="O29" s="23"/>
      <c r="P29" s="23"/>
      <c r="Q29" s="23"/>
      <c r="R29" s="23"/>
      <c r="S29" s="23"/>
      <c r="T29" s="23"/>
      <c r="U29" s="24"/>
      <c r="V29" s="11"/>
      <c r="Y29" s="8"/>
      <c r="Z29" s="8"/>
      <c r="AA29" s="8"/>
      <c r="AB29" s="8"/>
      <c r="AC29" s="8"/>
      <c r="AD29" s="8"/>
      <c r="AE29" s="8"/>
      <c r="AF29" s="8"/>
      <c r="AG29" s="8"/>
      <c r="AH29" s="8"/>
      <c r="AI29" s="8"/>
      <c r="AJ29" s="8"/>
      <c r="AK29" s="8"/>
    </row>
    <row r="30" spans="1:37" ht="18.75" customHeight="1" thickBot="1" x14ac:dyDescent="0.3">
      <c r="A30" s="26"/>
      <c r="B30" s="7"/>
      <c r="C30" s="7"/>
      <c r="D30" s="7"/>
      <c r="E30" s="7"/>
      <c r="F30" s="7"/>
      <c r="G30" s="36"/>
      <c r="H30" s="36"/>
      <c r="I30" s="36"/>
      <c r="J30" s="36"/>
      <c r="K30" s="36"/>
      <c r="L30" s="36"/>
      <c r="M30" s="37"/>
      <c r="N30" s="37"/>
      <c r="O30" s="34"/>
      <c r="P30" s="34"/>
      <c r="Q30" s="11"/>
      <c r="R30" s="11"/>
      <c r="S30" s="11"/>
      <c r="T30" s="11"/>
      <c r="U30" s="11"/>
      <c r="V30" s="11"/>
      <c r="Y30" s="8"/>
      <c r="Z30" s="8"/>
      <c r="AA30" s="8"/>
      <c r="AB30" s="8"/>
      <c r="AC30" s="8"/>
      <c r="AD30" s="8"/>
      <c r="AE30" s="8"/>
      <c r="AF30" s="8"/>
      <c r="AG30" s="8"/>
      <c r="AH30" s="8"/>
      <c r="AI30" s="8"/>
      <c r="AJ30" s="8"/>
      <c r="AK30" s="8"/>
    </row>
    <row r="31" spans="1:37" ht="18.75" customHeight="1" thickBot="1" x14ac:dyDescent="0.3">
      <c r="A31" s="107" t="s">
        <v>18</v>
      </c>
      <c r="B31" s="108"/>
      <c r="C31" s="108"/>
      <c r="D31" s="108"/>
      <c r="E31" s="108"/>
      <c r="F31" s="108"/>
      <c r="G31" s="100" t="s">
        <v>4</v>
      </c>
      <c r="H31" s="101"/>
      <c r="I31" s="104"/>
      <c r="J31" s="104"/>
      <c r="K31" s="100" t="s">
        <v>5</v>
      </c>
      <c r="L31" s="101"/>
      <c r="M31" s="102"/>
      <c r="N31" s="103"/>
      <c r="O31" s="34"/>
      <c r="P31" s="34"/>
      <c r="Q31" s="11"/>
      <c r="R31" s="11"/>
      <c r="S31" s="11"/>
      <c r="T31" s="11"/>
      <c r="U31" s="11"/>
      <c r="V31" s="11"/>
      <c r="Y31" s="8"/>
      <c r="Z31" s="8"/>
      <c r="AA31" s="8"/>
      <c r="AB31" s="8"/>
      <c r="AC31" s="8"/>
      <c r="AD31" s="8"/>
      <c r="AE31" s="8"/>
      <c r="AF31" s="8"/>
      <c r="AG31" s="8"/>
      <c r="AH31" s="8"/>
      <c r="AI31" s="8"/>
      <c r="AJ31" s="8"/>
      <c r="AK31" s="8"/>
    </row>
    <row r="32" spans="1:37" ht="13.5" customHeight="1" x14ac:dyDescent="0.25">
      <c r="A32" s="107"/>
      <c r="B32" s="108"/>
      <c r="C32" s="108"/>
      <c r="D32" s="108"/>
      <c r="E32" s="108"/>
      <c r="F32" s="108"/>
      <c r="G32" s="36"/>
      <c r="H32" s="36"/>
      <c r="I32" s="36"/>
      <c r="J32" s="36"/>
      <c r="K32" s="36"/>
      <c r="L32" s="36"/>
      <c r="M32" s="37"/>
      <c r="N32" s="37"/>
      <c r="O32" s="34"/>
      <c r="P32" s="34"/>
      <c r="Q32" s="11"/>
      <c r="R32" s="11"/>
      <c r="S32" s="11"/>
      <c r="T32" s="11"/>
      <c r="U32" s="11"/>
      <c r="V32" s="11"/>
      <c r="Y32" s="8"/>
      <c r="Z32" s="8"/>
      <c r="AA32" s="8"/>
      <c r="AB32" s="8"/>
      <c r="AC32" s="8"/>
      <c r="AD32" s="8"/>
      <c r="AE32" s="8"/>
      <c r="AF32" s="8"/>
      <c r="AG32" s="8"/>
      <c r="AH32" s="8"/>
      <c r="AI32" s="8"/>
      <c r="AJ32" s="8"/>
      <c r="AK32" s="8"/>
    </row>
    <row r="33" spans="1:21" ht="15.75" customHeight="1" x14ac:dyDescent="0.25">
      <c r="A33" s="21" t="s">
        <v>10</v>
      </c>
      <c r="B33" s="18"/>
      <c r="C33" s="18"/>
      <c r="D33" s="18"/>
      <c r="E33" s="18"/>
      <c r="F33" s="18"/>
      <c r="G33" s="18"/>
      <c r="H33" s="18"/>
      <c r="I33" s="18"/>
      <c r="J33" s="18"/>
      <c r="K33" s="22"/>
      <c r="L33" s="23"/>
      <c r="M33" s="23"/>
      <c r="N33" s="23"/>
      <c r="O33" s="23"/>
      <c r="P33" s="23"/>
      <c r="Q33" s="23"/>
      <c r="R33" s="23"/>
      <c r="S33" s="23"/>
      <c r="T33" s="23"/>
      <c r="U33" s="24"/>
    </row>
    <row r="34" spans="1:21" ht="15.75" customHeight="1" thickBot="1" x14ac:dyDescent="0.3">
      <c r="A34" s="32"/>
      <c r="B34" s="31"/>
      <c r="C34" s="31"/>
      <c r="D34" s="31"/>
      <c r="E34" s="31"/>
      <c r="F34" s="31"/>
      <c r="G34" s="31"/>
      <c r="H34" s="31"/>
      <c r="I34" s="31"/>
      <c r="J34" s="31"/>
      <c r="K34" s="33"/>
      <c r="L34" s="34"/>
      <c r="M34" s="34"/>
      <c r="N34" s="34"/>
      <c r="O34" s="34"/>
      <c r="P34" s="34"/>
      <c r="Q34" s="34"/>
      <c r="R34" s="34"/>
      <c r="S34" s="34"/>
      <c r="T34" s="34"/>
      <c r="U34" s="35"/>
    </row>
    <row r="35" spans="1:21" ht="15.75" customHeight="1" thickBot="1" x14ac:dyDescent="0.3">
      <c r="A35" s="107" t="s">
        <v>19</v>
      </c>
      <c r="B35" s="108"/>
      <c r="C35" s="108"/>
      <c r="D35" s="108"/>
      <c r="E35" s="108"/>
      <c r="F35" s="108"/>
      <c r="G35" s="100" t="s">
        <v>4</v>
      </c>
      <c r="H35" s="101"/>
      <c r="I35" s="104"/>
      <c r="J35" s="104"/>
      <c r="K35" s="100" t="s">
        <v>5</v>
      </c>
      <c r="L35" s="101"/>
      <c r="M35" s="102"/>
      <c r="N35" s="103"/>
      <c r="O35" s="124"/>
      <c r="P35" s="124"/>
      <c r="Q35" s="112"/>
      <c r="R35" s="112"/>
      <c r="S35" s="34"/>
      <c r="T35" s="34"/>
      <c r="U35" s="35"/>
    </row>
    <row r="36" spans="1:21" ht="15" customHeight="1" thickBot="1" x14ac:dyDescent="0.3">
      <c r="A36" s="107"/>
      <c r="B36" s="108"/>
      <c r="C36" s="108"/>
      <c r="D36" s="108"/>
      <c r="E36" s="108"/>
      <c r="F36" s="108"/>
      <c r="G36" s="36"/>
      <c r="H36" s="36"/>
      <c r="I36" s="36"/>
      <c r="J36" s="36"/>
      <c r="K36" s="36"/>
      <c r="L36" s="36"/>
      <c r="M36" s="37"/>
      <c r="N36" s="37"/>
      <c r="O36" s="34"/>
      <c r="P36" s="34"/>
      <c r="Q36" s="34"/>
      <c r="R36" s="34"/>
      <c r="S36" s="34"/>
      <c r="T36" s="34"/>
      <c r="U36" s="35"/>
    </row>
    <row r="37" spans="1:21" ht="15.75" customHeight="1" thickBot="1" x14ac:dyDescent="0.3">
      <c r="A37" s="107" t="s">
        <v>20</v>
      </c>
      <c r="B37" s="108"/>
      <c r="C37" s="108"/>
      <c r="D37" s="108"/>
      <c r="E37" s="108"/>
      <c r="F37" s="108"/>
      <c r="G37" s="100" t="s">
        <v>4</v>
      </c>
      <c r="H37" s="101"/>
      <c r="I37" s="104"/>
      <c r="J37" s="104"/>
      <c r="K37" s="100" t="s">
        <v>5</v>
      </c>
      <c r="L37" s="101"/>
      <c r="M37" s="102"/>
      <c r="N37" s="103"/>
      <c r="O37" s="100" t="s">
        <v>14</v>
      </c>
      <c r="P37" s="101"/>
      <c r="Q37" s="102"/>
      <c r="R37" s="103"/>
      <c r="S37" s="34"/>
      <c r="T37" s="34"/>
      <c r="U37" s="35"/>
    </row>
    <row r="38" spans="1:21" ht="15.75" customHeight="1" thickBot="1" x14ac:dyDescent="0.3">
      <c r="A38" s="107"/>
      <c r="B38" s="108"/>
      <c r="C38" s="108"/>
      <c r="D38" s="108"/>
      <c r="E38" s="108"/>
      <c r="F38" s="108"/>
      <c r="G38" s="36"/>
      <c r="H38" s="36"/>
      <c r="I38" s="36"/>
      <c r="J38" s="36"/>
      <c r="K38" s="36"/>
      <c r="L38" s="36"/>
      <c r="M38" s="37"/>
      <c r="N38" s="37"/>
      <c r="O38" s="34"/>
      <c r="P38" s="34"/>
      <c r="Q38" s="34"/>
      <c r="R38" s="34"/>
      <c r="S38" s="34"/>
      <c r="T38" s="34"/>
      <c r="U38" s="35"/>
    </row>
    <row r="39" spans="1:21" ht="15.75" customHeight="1" thickBot="1" x14ac:dyDescent="0.3">
      <c r="A39" s="107" t="s">
        <v>21</v>
      </c>
      <c r="B39" s="108"/>
      <c r="C39" s="108"/>
      <c r="D39" s="108"/>
      <c r="E39" s="108"/>
      <c r="F39" s="108"/>
      <c r="G39" s="100" t="s">
        <v>4</v>
      </c>
      <c r="H39" s="101"/>
      <c r="I39" s="104"/>
      <c r="J39" s="104"/>
      <c r="K39" s="100" t="s">
        <v>5</v>
      </c>
      <c r="L39" s="101"/>
      <c r="M39" s="102"/>
      <c r="N39" s="103"/>
      <c r="O39" s="100" t="s">
        <v>14</v>
      </c>
      <c r="P39" s="101"/>
      <c r="Q39" s="102"/>
      <c r="R39" s="103"/>
      <c r="S39" s="34"/>
      <c r="T39" s="34"/>
      <c r="U39" s="35"/>
    </row>
    <row r="40" spans="1:21" ht="15.75" customHeight="1" thickBot="1" x14ac:dyDescent="0.3">
      <c r="A40" s="32"/>
      <c r="B40" s="31"/>
      <c r="C40" s="31"/>
      <c r="D40" s="31"/>
      <c r="E40" s="31"/>
      <c r="F40" s="31"/>
      <c r="G40" s="31"/>
      <c r="H40" s="31"/>
      <c r="I40" s="31"/>
      <c r="J40" s="31"/>
      <c r="K40" s="33"/>
      <c r="L40" s="34"/>
      <c r="M40" s="34"/>
      <c r="N40" s="34"/>
      <c r="O40" s="34"/>
      <c r="P40" s="34"/>
      <c r="Q40" s="34"/>
      <c r="R40" s="34"/>
      <c r="S40" s="34"/>
      <c r="T40" s="34"/>
      <c r="U40" s="35"/>
    </row>
    <row r="41" spans="1:21" ht="16.5" thickBot="1" x14ac:dyDescent="0.3">
      <c r="A41" s="27" t="s">
        <v>22</v>
      </c>
      <c r="B41" s="12"/>
      <c r="C41" s="12"/>
      <c r="D41" s="12"/>
      <c r="E41" s="12"/>
      <c r="F41" s="12"/>
      <c r="G41" s="100" t="s">
        <v>4</v>
      </c>
      <c r="H41" s="101"/>
      <c r="I41" s="104"/>
      <c r="J41" s="104"/>
      <c r="K41" s="100" t="s">
        <v>5</v>
      </c>
      <c r="L41" s="101"/>
      <c r="M41" s="102"/>
      <c r="N41" s="103"/>
      <c r="O41" s="11"/>
      <c r="P41" s="11"/>
      <c r="Q41" s="11"/>
      <c r="R41" s="11"/>
      <c r="S41" s="11"/>
      <c r="T41" s="11"/>
      <c r="U41" s="20"/>
    </row>
    <row r="42" spans="1:21" ht="15.75" thickBot="1" x14ac:dyDescent="0.25">
      <c r="A42" s="28"/>
      <c r="B42" s="16"/>
      <c r="C42" s="16"/>
      <c r="D42" s="16"/>
      <c r="E42" s="16"/>
      <c r="F42" s="12"/>
      <c r="G42" s="16"/>
      <c r="H42" s="16"/>
      <c r="I42" s="16"/>
      <c r="J42" s="16"/>
      <c r="K42" s="16"/>
      <c r="L42" s="17"/>
      <c r="M42" s="105"/>
      <c r="N42" s="105"/>
      <c r="O42" s="105"/>
      <c r="P42" s="105"/>
      <c r="Q42" s="105"/>
      <c r="R42" s="105"/>
      <c r="S42" s="105"/>
      <c r="T42" s="105"/>
      <c r="U42" s="106"/>
    </row>
    <row r="43" spans="1:21" x14ac:dyDescent="0.2">
      <c r="A43" s="9"/>
      <c r="B43" s="9"/>
      <c r="C43" s="9"/>
      <c r="D43" s="9"/>
      <c r="E43" s="9"/>
      <c r="F43" s="9"/>
      <c r="G43" s="9"/>
      <c r="H43" s="9"/>
      <c r="I43" s="9"/>
      <c r="J43" s="9"/>
    </row>
    <row r="44" spans="1:21" x14ac:dyDescent="0.2">
      <c r="A44" s="9"/>
      <c r="B44" s="9"/>
      <c r="C44" s="9"/>
      <c r="D44" s="9"/>
      <c r="E44" s="9"/>
      <c r="F44" s="9"/>
      <c r="G44" s="9"/>
      <c r="H44" s="9"/>
      <c r="I44" s="9"/>
      <c r="J44" s="9"/>
    </row>
    <row r="45" spans="1:21" x14ac:dyDescent="0.2">
      <c r="A45" s="9"/>
      <c r="B45" s="9"/>
      <c r="C45" s="9"/>
      <c r="D45" s="9"/>
      <c r="E45" s="9"/>
      <c r="F45" s="9"/>
      <c r="G45" s="9"/>
      <c r="H45" s="9"/>
      <c r="I45" s="9"/>
      <c r="J45" s="9"/>
    </row>
    <row r="46" spans="1:21" x14ac:dyDescent="0.2">
      <c r="A46" s="9"/>
      <c r="B46" s="9"/>
      <c r="C46" s="9"/>
      <c r="D46" s="9"/>
      <c r="E46" s="9"/>
      <c r="F46" s="9"/>
      <c r="G46" s="9"/>
      <c r="H46" s="9"/>
      <c r="I46" s="9"/>
      <c r="J46" s="9"/>
    </row>
    <row r="47" spans="1:21" x14ac:dyDescent="0.2">
      <c r="A47" s="9"/>
      <c r="B47" s="9"/>
      <c r="C47" s="9"/>
      <c r="D47" s="9"/>
      <c r="E47" s="9"/>
      <c r="F47" s="9"/>
      <c r="G47" s="9"/>
      <c r="H47" s="9"/>
      <c r="I47" s="9"/>
      <c r="J47" s="9"/>
    </row>
    <row r="48" spans="1:21" x14ac:dyDescent="0.2">
      <c r="A48" s="9"/>
      <c r="B48" s="9"/>
      <c r="C48" s="9"/>
      <c r="D48" s="9"/>
      <c r="E48" s="9"/>
      <c r="F48" s="9"/>
      <c r="G48" s="9"/>
      <c r="H48" s="9"/>
      <c r="I48" s="9"/>
      <c r="J48" s="9"/>
    </row>
    <row r="49" spans="1:10" x14ac:dyDescent="0.2">
      <c r="A49" s="9"/>
      <c r="B49" s="9"/>
      <c r="C49" s="9"/>
      <c r="D49" s="9"/>
      <c r="E49" s="9"/>
      <c r="F49" s="9"/>
      <c r="G49" s="9"/>
      <c r="H49" s="9"/>
      <c r="I49" s="9"/>
      <c r="J49" s="9"/>
    </row>
    <row r="50" spans="1:10" x14ac:dyDescent="0.2">
      <c r="A50" s="9"/>
      <c r="B50" s="9"/>
      <c r="C50" s="9"/>
      <c r="D50" s="9"/>
      <c r="E50" s="9"/>
      <c r="F50" s="9"/>
      <c r="G50" s="9"/>
      <c r="H50" s="9"/>
      <c r="I50" s="9"/>
      <c r="J50" s="9"/>
    </row>
    <row r="51" spans="1:10" x14ac:dyDescent="0.2">
      <c r="A51" s="9"/>
      <c r="B51" s="9"/>
      <c r="C51" s="9"/>
      <c r="D51" s="9"/>
      <c r="E51" s="9"/>
      <c r="F51" s="9"/>
      <c r="G51" s="9"/>
      <c r="H51" s="9"/>
      <c r="I51" s="9"/>
      <c r="J51" s="9"/>
    </row>
    <row r="52" spans="1:10" x14ac:dyDescent="0.2">
      <c r="A52" s="9"/>
      <c r="B52" s="9"/>
      <c r="C52" s="9"/>
      <c r="D52" s="9"/>
      <c r="E52" s="9"/>
      <c r="F52" s="9"/>
      <c r="G52" s="9"/>
      <c r="H52" s="9"/>
      <c r="I52" s="9"/>
      <c r="J52" s="9"/>
    </row>
    <row r="53" spans="1:10" x14ac:dyDescent="0.2">
      <c r="A53" s="9"/>
      <c r="B53" s="9"/>
      <c r="C53" s="9"/>
      <c r="D53" s="9"/>
      <c r="E53" s="9"/>
      <c r="F53" s="9"/>
      <c r="G53" s="9"/>
      <c r="H53" s="9"/>
      <c r="I53" s="9"/>
      <c r="J53" s="9"/>
    </row>
    <row r="54" spans="1:10" x14ac:dyDescent="0.2">
      <c r="A54" s="9"/>
      <c r="B54" s="9"/>
      <c r="C54" s="9"/>
      <c r="D54" s="9"/>
      <c r="E54" s="9"/>
      <c r="F54" s="9"/>
      <c r="G54" s="9"/>
      <c r="H54" s="9"/>
      <c r="I54" s="9"/>
      <c r="J54" s="9"/>
    </row>
    <row r="55" spans="1:10" x14ac:dyDescent="0.2">
      <c r="A55" s="9"/>
      <c r="B55" s="9"/>
      <c r="C55" s="9"/>
      <c r="D55" s="9"/>
      <c r="E55" s="9"/>
      <c r="F55" s="9"/>
      <c r="G55" s="9"/>
      <c r="H55" s="9"/>
      <c r="I55" s="9"/>
      <c r="J55" s="9"/>
    </row>
    <row r="56" spans="1:10" x14ac:dyDescent="0.2">
      <c r="A56" s="9"/>
      <c r="B56" s="9"/>
      <c r="C56" s="9"/>
      <c r="D56" s="9"/>
      <c r="E56" s="9"/>
      <c r="F56" s="9"/>
      <c r="G56" s="9"/>
      <c r="H56" s="9"/>
      <c r="I56" s="9"/>
      <c r="J56" s="9"/>
    </row>
    <row r="57" spans="1:10" x14ac:dyDescent="0.2">
      <c r="A57" s="9"/>
      <c r="B57" s="9"/>
      <c r="C57" s="9"/>
      <c r="D57" s="9"/>
      <c r="E57" s="9"/>
      <c r="F57" s="9"/>
      <c r="G57" s="9"/>
      <c r="H57" s="9"/>
      <c r="I57" s="9"/>
      <c r="J57" s="9"/>
    </row>
    <row r="58" spans="1:10" x14ac:dyDescent="0.2">
      <c r="A58" s="9"/>
      <c r="B58" s="9"/>
      <c r="C58" s="9"/>
      <c r="D58" s="9"/>
      <c r="E58" s="9"/>
      <c r="F58" s="9"/>
      <c r="G58" s="9"/>
      <c r="H58" s="9"/>
      <c r="I58" s="9"/>
      <c r="J58" s="9"/>
    </row>
    <row r="59" spans="1:10" x14ac:dyDescent="0.2">
      <c r="A59" s="9"/>
      <c r="B59" s="9"/>
      <c r="C59" s="9"/>
      <c r="D59" s="9"/>
      <c r="E59" s="9"/>
      <c r="F59" s="9"/>
      <c r="G59" s="9"/>
      <c r="H59" s="9"/>
      <c r="I59" s="9"/>
      <c r="J59" s="9"/>
    </row>
    <row r="60" spans="1:10" x14ac:dyDescent="0.2">
      <c r="A60" s="9"/>
      <c r="B60" s="9"/>
      <c r="C60" s="9"/>
      <c r="D60" s="9"/>
      <c r="E60" s="9"/>
      <c r="F60" s="9"/>
      <c r="G60" s="9"/>
      <c r="H60" s="9"/>
      <c r="I60" s="9"/>
      <c r="J60" s="9"/>
    </row>
    <row r="61" spans="1:10" x14ac:dyDescent="0.2">
      <c r="A61" s="9"/>
      <c r="B61" s="9"/>
      <c r="C61" s="9"/>
      <c r="D61" s="9"/>
      <c r="E61" s="9"/>
      <c r="F61" s="9"/>
      <c r="G61" s="9"/>
      <c r="H61" s="9"/>
      <c r="I61" s="9"/>
      <c r="J61" s="9"/>
    </row>
    <row r="62" spans="1:10" x14ac:dyDescent="0.2">
      <c r="A62" s="9"/>
      <c r="B62" s="9"/>
      <c r="C62" s="9"/>
      <c r="D62" s="9"/>
      <c r="E62" s="9"/>
      <c r="F62" s="9"/>
      <c r="G62" s="9"/>
      <c r="H62" s="9"/>
      <c r="I62" s="9"/>
      <c r="J62" s="9"/>
    </row>
    <row r="63" spans="1:10" x14ac:dyDescent="0.2">
      <c r="A63" s="9"/>
      <c r="B63" s="9"/>
      <c r="C63" s="9"/>
      <c r="D63" s="9"/>
      <c r="E63" s="9"/>
      <c r="F63" s="9"/>
      <c r="G63" s="9"/>
      <c r="H63" s="9"/>
      <c r="I63" s="9"/>
      <c r="J63" s="9"/>
    </row>
    <row r="64" spans="1:10" x14ac:dyDescent="0.2">
      <c r="A64" s="9"/>
      <c r="B64" s="9"/>
      <c r="C64" s="9"/>
      <c r="D64" s="9"/>
      <c r="E64" s="9"/>
      <c r="F64" s="9"/>
      <c r="G64" s="9"/>
      <c r="H64" s="9"/>
      <c r="I64" s="9"/>
      <c r="J64" s="9"/>
    </row>
    <row r="65" spans="1:10" x14ac:dyDescent="0.2">
      <c r="A65" s="9"/>
      <c r="B65" s="9"/>
      <c r="C65" s="9"/>
      <c r="D65" s="9"/>
      <c r="E65" s="9"/>
      <c r="F65" s="9"/>
      <c r="G65" s="9"/>
      <c r="H65" s="9"/>
      <c r="I65" s="9"/>
      <c r="J65" s="9"/>
    </row>
    <row r="66" spans="1:10" x14ac:dyDescent="0.2">
      <c r="A66" s="9"/>
      <c r="B66" s="9"/>
      <c r="C66" s="9"/>
      <c r="D66" s="9"/>
      <c r="E66" s="9"/>
      <c r="F66" s="9"/>
      <c r="G66" s="9"/>
      <c r="H66" s="9"/>
      <c r="I66" s="9"/>
      <c r="J66" s="9"/>
    </row>
    <row r="67" spans="1:10" x14ac:dyDescent="0.2">
      <c r="A67" s="9"/>
      <c r="B67" s="9"/>
      <c r="C67" s="9"/>
      <c r="D67" s="9"/>
      <c r="E67" s="9"/>
      <c r="F67" s="9"/>
      <c r="G67" s="9"/>
      <c r="H67" s="9"/>
      <c r="I67" s="9"/>
      <c r="J67" s="9"/>
    </row>
    <row r="68" spans="1:10" x14ac:dyDescent="0.2">
      <c r="A68" s="9"/>
      <c r="B68" s="9"/>
      <c r="C68" s="9"/>
      <c r="D68" s="9"/>
      <c r="E68" s="9"/>
      <c r="F68" s="9"/>
      <c r="G68" s="9"/>
      <c r="H68" s="9"/>
      <c r="I68" s="9"/>
      <c r="J68" s="9"/>
    </row>
    <row r="69" spans="1:10" x14ac:dyDescent="0.2">
      <c r="A69" s="9"/>
      <c r="B69" s="9"/>
      <c r="C69" s="9"/>
      <c r="D69" s="9"/>
      <c r="E69" s="9"/>
      <c r="F69" s="9"/>
      <c r="G69" s="9"/>
      <c r="H69" s="9"/>
      <c r="I69" s="9"/>
      <c r="J69" s="9"/>
    </row>
    <row r="70" spans="1:10" x14ac:dyDescent="0.2">
      <c r="A70" s="9"/>
      <c r="B70" s="9"/>
      <c r="C70" s="9"/>
      <c r="D70" s="9"/>
      <c r="E70" s="9"/>
      <c r="F70" s="9"/>
      <c r="G70" s="9"/>
      <c r="H70" s="9"/>
      <c r="I70" s="9"/>
      <c r="J70" s="9"/>
    </row>
    <row r="71" spans="1:10" x14ac:dyDescent="0.2">
      <c r="A71" s="9"/>
      <c r="B71" s="9"/>
      <c r="C71" s="9"/>
      <c r="D71" s="9"/>
      <c r="E71" s="9"/>
      <c r="F71" s="9"/>
      <c r="G71" s="9"/>
      <c r="H71" s="9"/>
      <c r="I71" s="9"/>
      <c r="J71" s="9"/>
    </row>
    <row r="72" spans="1:10" x14ac:dyDescent="0.2">
      <c r="A72" s="9"/>
      <c r="B72" s="9"/>
      <c r="C72" s="9"/>
      <c r="D72" s="9"/>
      <c r="E72" s="9"/>
      <c r="F72" s="9"/>
      <c r="G72" s="9"/>
      <c r="H72" s="9"/>
      <c r="I72" s="9"/>
      <c r="J72" s="9"/>
    </row>
    <row r="73" spans="1:10" x14ac:dyDescent="0.2">
      <c r="A73" s="9"/>
      <c r="B73" s="9"/>
      <c r="C73" s="9"/>
      <c r="D73" s="9"/>
      <c r="E73" s="9"/>
      <c r="F73" s="9"/>
      <c r="G73" s="9"/>
      <c r="H73" s="9"/>
      <c r="I73" s="9"/>
      <c r="J73" s="9"/>
    </row>
    <row r="74" spans="1:10" x14ac:dyDescent="0.2">
      <c r="A74" s="9"/>
      <c r="B74" s="9"/>
      <c r="C74" s="9"/>
      <c r="D74" s="9"/>
      <c r="E74" s="9"/>
      <c r="F74" s="9"/>
      <c r="G74" s="9"/>
      <c r="H74" s="9"/>
      <c r="I74" s="9"/>
      <c r="J74" s="9"/>
    </row>
    <row r="75" spans="1:10" x14ac:dyDescent="0.2">
      <c r="A75" s="9"/>
      <c r="B75" s="9"/>
      <c r="C75" s="9"/>
      <c r="D75" s="9"/>
      <c r="E75" s="9"/>
      <c r="F75" s="9"/>
      <c r="G75" s="9"/>
      <c r="H75" s="9"/>
      <c r="I75" s="9"/>
      <c r="J75" s="9"/>
    </row>
    <row r="76" spans="1:10" x14ac:dyDescent="0.2">
      <c r="A76" s="9"/>
      <c r="B76" s="9"/>
      <c r="C76" s="9"/>
      <c r="D76" s="9"/>
      <c r="E76" s="9"/>
      <c r="F76" s="9"/>
      <c r="G76" s="9"/>
      <c r="H76" s="9"/>
      <c r="I76" s="9"/>
      <c r="J76" s="9"/>
    </row>
    <row r="77" spans="1:10" x14ac:dyDescent="0.2">
      <c r="A77" s="9"/>
      <c r="B77" s="9"/>
      <c r="C77" s="9"/>
      <c r="D77" s="9"/>
      <c r="E77" s="9"/>
      <c r="F77" s="9"/>
      <c r="G77" s="9"/>
      <c r="H77" s="9"/>
      <c r="I77" s="9"/>
      <c r="J77" s="9"/>
    </row>
    <row r="78" spans="1:10" x14ac:dyDescent="0.2">
      <c r="A78" s="9"/>
      <c r="B78" s="9"/>
      <c r="C78" s="9"/>
      <c r="D78" s="9"/>
      <c r="E78" s="9"/>
      <c r="F78" s="9"/>
      <c r="G78" s="9"/>
      <c r="H78" s="9"/>
      <c r="I78" s="9"/>
      <c r="J78" s="9"/>
    </row>
    <row r="79" spans="1:10" x14ac:dyDescent="0.2">
      <c r="A79" s="9"/>
      <c r="B79" s="9"/>
      <c r="C79" s="9"/>
      <c r="D79" s="9"/>
      <c r="E79" s="9"/>
      <c r="F79" s="9"/>
      <c r="G79" s="9"/>
      <c r="H79" s="9"/>
      <c r="I79" s="9"/>
      <c r="J79" s="9"/>
    </row>
    <row r="80" spans="1:10" x14ac:dyDescent="0.2">
      <c r="A80" s="9"/>
      <c r="B80" s="9"/>
      <c r="C80" s="9"/>
      <c r="D80" s="9"/>
      <c r="E80" s="9"/>
      <c r="F80" s="9"/>
      <c r="G80" s="9"/>
      <c r="H80" s="9"/>
      <c r="I80" s="9"/>
      <c r="J80" s="9"/>
    </row>
    <row r="81" spans="1:10" x14ac:dyDescent="0.2">
      <c r="A81" s="9"/>
      <c r="B81" s="9"/>
      <c r="C81" s="9"/>
      <c r="D81" s="9"/>
      <c r="E81" s="9"/>
      <c r="F81" s="9"/>
      <c r="G81" s="9"/>
      <c r="H81" s="9"/>
      <c r="I81" s="9"/>
      <c r="J81" s="9"/>
    </row>
    <row r="82" spans="1:10" x14ac:dyDescent="0.2">
      <c r="A82" s="9"/>
      <c r="B82" s="9"/>
      <c r="C82" s="9"/>
      <c r="D82" s="9"/>
      <c r="E82" s="9"/>
      <c r="F82" s="9"/>
      <c r="G82" s="9"/>
      <c r="H82" s="9"/>
      <c r="I82" s="9"/>
      <c r="J82" s="9"/>
    </row>
    <row r="83" spans="1:10" x14ac:dyDescent="0.2">
      <c r="A83" s="9"/>
      <c r="B83" s="9"/>
      <c r="C83" s="9"/>
      <c r="D83" s="9"/>
      <c r="E83" s="9"/>
      <c r="F83" s="9"/>
      <c r="G83" s="9"/>
      <c r="H83" s="9"/>
      <c r="I83" s="9"/>
      <c r="J83" s="9"/>
    </row>
    <row r="84" spans="1:10" x14ac:dyDescent="0.2">
      <c r="A84" s="9"/>
      <c r="B84" s="9"/>
      <c r="C84" s="9"/>
      <c r="D84" s="9"/>
      <c r="E84" s="9"/>
      <c r="F84" s="9"/>
      <c r="G84" s="9"/>
      <c r="H84" s="9"/>
      <c r="I84" s="9"/>
      <c r="J84" s="9"/>
    </row>
    <row r="85" spans="1:10" x14ac:dyDescent="0.2">
      <c r="A85" s="9"/>
      <c r="B85" s="9"/>
      <c r="C85" s="9"/>
      <c r="D85" s="9"/>
      <c r="E85" s="9"/>
      <c r="F85" s="9"/>
      <c r="G85" s="9"/>
      <c r="H85" s="9"/>
      <c r="I85" s="9"/>
      <c r="J85" s="9"/>
    </row>
    <row r="86" spans="1:10" x14ac:dyDescent="0.2">
      <c r="A86" s="9"/>
      <c r="B86" s="9"/>
      <c r="C86" s="9"/>
      <c r="D86" s="9"/>
      <c r="E86" s="9"/>
      <c r="F86" s="9"/>
      <c r="G86" s="9"/>
      <c r="H86" s="9"/>
      <c r="I86" s="9"/>
      <c r="J86" s="9"/>
    </row>
    <row r="87" spans="1:10" x14ac:dyDescent="0.2">
      <c r="A87" s="9"/>
      <c r="B87" s="9"/>
      <c r="C87" s="9"/>
      <c r="D87" s="9"/>
      <c r="E87" s="9"/>
      <c r="F87" s="9"/>
      <c r="G87" s="9"/>
      <c r="H87" s="9"/>
      <c r="I87" s="9"/>
      <c r="J87" s="9"/>
    </row>
    <row r="88" spans="1:10" x14ac:dyDescent="0.2">
      <c r="A88" s="9"/>
      <c r="B88" s="9"/>
      <c r="C88" s="9"/>
      <c r="D88" s="9"/>
      <c r="E88" s="9"/>
      <c r="F88" s="9"/>
      <c r="G88" s="9"/>
      <c r="H88" s="9"/>
      <c r="I88" s="9"/>
      <c r="J88" s="9"/>
    </row>
    <row r="89" spans="1:10" x14ac:dyDescent="0.2">
      <c r="A89" s="9"/>
      <c r="B89" s="9"/>
      <c r="C89" s="9"/>
      <c r="D89" s="9"/>
      <c r="E89" s="9"/>
      <c r="F89" s="9"/>
      <c r="G89" s="9"/>
      <c r="H89" s="9"/>
      <c r="I89" s="9"/>
      <c r="J89" s="9"/>
    </row>
    <row r="90" spans="1:10" x14ac:dyDescent="0.2">
      <c r="A90" s="9"/>
      <c r="B90" s="9"/>
      <c r="C90" s="9"/>
      <c r="D90" s="9"/>
      <c r="E90" s="9"/>
      <c r="F90" s="9"/>
      <c r="G90" s="9"/>
      <c r="H90" s="9"/>
      <c r="I90" s="9"/>
      <c r="J90" s="9"/>
    </row>
    <row r="91" spans="1:10" x14ac:dyDescent="0.2">
      <c r="A91" s="9"/>
      <c r="B91" s="9"/>
      <c r="C91" s="9"/>
      <c r="D91" s="9"/>
      <c r="E91" s="9"/>
      <c r="F91" s="9"/>
      <c r="G91" s="9"/>
      <c r="H91" s="9"/>
      <c r="I91" s="9"/>
      <c r="J91" s="9"/>
    </row>
    <row r="92" spans="1:10" x14ac:dyDescent="0.2">
      <c r="A92" s="9"/>
      <c r="B92" s="9"/>
      <c r="C92" s="9"/>
      <c r="D92" s="9"/>
      <c r="E92" s="9"/>
      <c r="F92" s="9"/>
      <c r="G92" s="9"/>
      <c r="H92" s="9"/>
      <c r="I92" s="9"/>
      <c r="J92" s="9"/>
    </row>
    <row r="93" spans="1:10" x14ac:dyDescent="0.2">
      <c r="A93" s="9"/>
      <c r="B93" s="9"/>
      <c r="C93" s="9"/>
      <c r="D93" s="9"/>
      <c r="E93" s="9"/>
      <c r="F93" s="9"/>
      <c r="G93" s="9"/>
      <c r="H93" s="9"/>
      <c r="I93" s="9"/>
      <c r="J93" s="9"/>
    </row>
    <row r="94" spans="1:10" x14ac:dyDescent="0.2">
      <c r="A94" s="9"/>
      <c r="B94" s="9"/>
      <c r="C94" s="9"/>
      <c r="D94" s="9"/>
      <c r="E94" s="9"/>
      <c r="F94" s="9"/>
      <c r="G94" s="9"/>
      <c r="H94" s="9"/>
      <c r="I94" s="9"/>
      <c r="J94" s="9"/>
    </row>
    <row r="95" spans="1:10" x14ac:dyDescent="0.2">
      <c r="A95" s="9"/>
      <c r="B95" s="9"/>
      <c r="C95" s="9"/>
      <c r="D95" s="9"/>
      <c r="E95" s="9"/>
      <c r="F95" s="9"/>
      <c r="G95" s="9"/>
      <c r="H95" s="9"/>
      <c r="I95" s="9"/>
      <c r="J95" s="9"/>
    </row>
    <row r="96" spans="1:10" x14ac:dyDescent="0.2">
      <c r="A96" s="9"/>
      <c r="B96" s="9"/>
      <c r="C96" s="9"/>
      <c r="D96" s="9"/>
      <c r="E96" s="9"/>
      <c r="F96" s="9"/>
      <c r="G96" s="9"/>
      <c r="H96" s="9"/>
      <c r="I96" s="9"/>
      <c r="J96" s="9"/>
    </row>
    <row r="97" spans="1:10" x14ac:dyDescent="0.2">
      <c r="A97" s="9"/>
      <c r="B97" s="9"/>
      <c r="C97" s="9"/>
      <c r="D97" s="9"/>
      <c r="E97" s="9"/>
      <c r="F97" s="9"/>
      <c r="G97" s="9"/>
      <c r="H97" s="9"/>
      <c r="I97" s="9"/>
      <c r="J97" s="9"/>
    </row>
    <row r="98" spans="1:10" x14ac:dyDescent="0.2">
      <c r="A98" s="9"/>
      <c r="B98" s="9"/>
      <c r="C98" s="9"/>
      <c r="D98" s="9"/>
      <c r="E98" s="9"/>
      <c r="F98" s="9"/>
      <c r="G98" s="9"/>
      <c r="H98" s="9"/>
      <c r="I98" s="9"/>
      <c r="J98" s="9"/>
    </row>
    <row r="99" spans="1:10" x14ac:dyDescent="0.2">
      <c r="A99" s="9"/>
      <c r="B99" s="9"/>
      <c r="C99" s="9"/>
      <c r="D99" s="9"/>
      <c r="E99" s="9"/>
      <c r="F99" s="9"/>
      <c r="G99" s="9"/>
      <c r="H99" s="9"/>
      <c r="I99" s="9"/>
      <c r="J99" s="9"/>
    </row>
    <row r="100" spans="1:10" x14ac:dyDescent="0.2">
      <c r="A100" s="9"/>
      <c r="B100" s="9"/>
      <c r="C100" s="9"/>
      <c r="D100" s="9"/>
      <c r="E100" s="9"/>
      <c r="F100" s="9"/>
      <c r="G100" s="9"/>
      <c r="H100" s="9"/>
      <c r="I100" s="9"/>
      <c r="J100" s="9"/>
    </row>
    <row r="101" spans="1:10" x14ac:dyDescent="0.2">
      <c r="A101" s="9"/>
      <c r="B101" s="9"/>
      <c r="C101" s="9"/>
      <c r="D101" s="9"/>
      <c r="E101" s="9"/>
      <c r="F101" s="9"/>
      <c r="G101" s="9"/>
      <c r="H101" s="9"/>
      <c r="I101" s="9"/>
      <c r="J101" s="9"/>
    </row>
    <row r="102" spans="1:10" x14ac:dyDescent="0.2">
      <c r="A102" s="9"/>
      <c r="B102" s="9"/>
      <c r="C102" s="9"/>
      <c r="D102" s="9"/>
      <c r="E102" s="9"/>
      <c r="F102" s="9"/>
      <c r="G102" s="9"/>
      <c r="H102" s="9"/>
      <c r="I102" s="9"/>
      <c r="J102" s="9"/>
    </row>
    <row r="103" spans="1:10" x14ac:dyDescent="0.2">
      <c r="A103" s="9"/>
      <c r="B103" s="9"/>
      <c r="C103" s="9"/>
      <c r="D103" s="9"/>
      <c r="E103" s="9"/>
      <c r="F103" s="9"/>
      <c r="G103" s="9"/>
      <c r="H103" s="9"/>
      <c r="I103" s="9"/>
      <c r="J103" s="9"/>
    </row>
    <row r="104" spans="1:10" x14ac:dyDescent="0.2">
      <c r="A104" s="9"/>
      <c r="B104" s="9"/>
      <c r="C104" s="9"/>
      <c r="D104" s="9"/>
      <c r="E104" s="9"/>
      <c r="F104" s="9"/>
      <c r="G104" s="9"/>
      <c r="H104" s="9"/>
      <c r="I104" s="9"/>
      <c r="J104" s="9"/>
    </row>
    <row r="105" spans="1:10" x14ac:dyDescent="0.2">
      <c r="A105" s="9"/>
      <c r="B105" s="9"/>
      <c r="C105" s="9"/>
      <c r="D105" s="9"/>
      <c r="E105" s="9"/>
      <c r="F105" s="9"/>
      <c r="G105" s="9"/>
      <c r="H105" s="9"/>
      <c r="I105" s="9"/>
      <c r="J105" s="9"/>
    </row>
    <row r="106" spans="1:10" x14ac:dyDescent="0.2">
      <c r="A106" s="9"/>
      <c r="B106" s="9"/>
      <c r="C106" s="9"/>
      <c r="D106" s="9"/>
      <c r="E106" s="9"/>
      <c r="F106" s="9"/>
      <c r="G106" s="9"/>
      <c r="H106" s="9"/>
      <c r="I106" s="9"/>
      <c r="J106" s="9"/>
    </row>
    <row r="107" spans="1:10" x14ac:dyDescent="0.2">
      <c r="A107" s="9"/>
      <c r="B107" s="9"/>
      <c r="C107" s="9"/>
      <c r="D107" s="9"/>
      <c r="E107" s="9"/>
      <c r="F107" s="9"/>
      <c r="G107" s="9"/>
      <c r="H107" s="9"/>
      <c r="I107" s="9"/>
      <c r="J107" s="9"/>
    </row>
  </sheetData>
  <mergeCells count="89">
    <mergeCell ref="G25:H25"/>
    <mergeCell ref="G27:H27"/>
    <mergeCell ref="O39:P39"/>
    <mergeCell ref="A38:F38"/>
    <mergeCell ref="A23:E23"/>
    <mergeCell ref="G23:H23"/>
    <mergeCell ref="I23:J23"/>
    <mergeCell ref="K39:L39"/>
    <mergeCell ref="M39:N39"/>
    <mergeCell ref="A35:F35"/>
    <mergeCell ref="K31:L31"/>
    <mergeCell ref="A36:F36"/>
    <mergeCell ref="A37:F37"/>
    <mergeCell ref="G37:H37"/>
    <mergeCell ref="O37:P37"/>
    <mergeCell ref="A25:E25"/>
    <mergeCell ref="A21:E21"/>
    <mergeCell ref="O35:P35"/>
    <mergeCell ref="M15:N15"/>
    <mergeCell ref="A15:F15"/>
    <mergeCell ref="A16:F16"/>
    <mergeCell ref="G35:H35"/>
    <mergeCell ref="G19:H19"/>
    <mergeCell ref="M27:N27"/>
    <mergeCell ref="I31:J31"/>
    <mergeCell ref="A27:E27"/>
    <mergeCell ref="G31:H31"/>
    <mergeCell ref="O25:P25"/>
    <mergeCell ref="K23:L23"/>
    <mergeCell ref="A31:F31"/>
    <mergeCell ref="A32:F32"/>
    <mergeCell ref="G21:H21"/>
    <mergeCell ref="A19:F19"/>
    <mergeCell ref="M19:N19"/>
    <mergeCell ref="A5:U5"/>
    <mergeCell ref="G6:I6"/>
    <mergeCell ref="J6:U6"/>
    <mergeCell ref="I13:J13"/>
    <mergeCell ref="K13:L13"/>
    <mergeCell ref="A11:J11"/>
    <mergeCell ref="G7:I7"/>
    <mergeCell ref="A8:U9"/>
    <mergeCell ref="M13:N13"/>
    <mergeCell ref="G13:H13"/>
    <mergeCell ref="A13:F13"/>
    <mergeCell ref="A14:F14"/>
    <mergeCell ref="A18:F18"/>
    <mergeCell ref="I19:J19"/>
    <mergeCell ref="Q35:R35"/>
    <mergeCell ref="I21:J21"/>
    <mergeCell ref="I35:J35"/>
    <mergeCell ref="K35:L35"/>
    <mergeCell ref="M35:N35"/>
    <mergeCell ref="M31:N31"/>
    <mergeCell ref="K21:L21"/>
    <mergeCell ref="M21:N21"/>
    <mergeCell ref="I27:J27"/>
    <mergeCell ref="M23:N23"/>
    <mergeCell ref="E2:S3"/>
    <mergeCell ref="J7:U7"/>
    <mergeCell ref="I17:J17"/>
    <mergeCell ref="K17:L17"/>
    <mergeCell ref="M17:N17"/>
    <mergeCell ref="G15:H15"/>
    <mergeCell ref="I15:J15"/>
    <mergeCell ref="K15:L15"/>
    <mergeCell ref="A17:F17"/>
    <mergeCell ref="G17:H17"/>
    <mergeCell ref="M42:U42"/>
    <mergeCell ref="M37:N37"/>
    <mergeCell ref="A39:F39"/>
    <mergeCell ref="G39:H39"/>
    <mergeCell ref="I39:J39"/>
    <mergeCell ref="G41:H41"/>
    <mergeCell ref="I41:J41"/>
    <mergeCell ref="K41:L41"/>
    <mergeCell ref="M41:N41"/>
    <mergeCell ref="Q39:R39"/>
    <mergeCell ref="Q37:R37"/>
    <mergeCell ref="I37:J37"/>
    <mergeCell ref="K37:L37"/>
    <mergeCell ref="K19:L19"/>
    <mergeCell ref="Q25:R25"/>
    <mergeCell ref="O27:P27"/>
    <mergeCell ref="Q27:R27"/>
    <mergeCell ref="I25:J25"/>
    <mergeCell ref="K25:L25"/>
    <mergeCell ref="M25:N25"/>
    <mergeCell ref="K27:L27"/>
  </mergeCells>
  <phoneticPr fontId="0" type="noConversion"/>
  <pageMargins left="0.56999999999999995" right="0.75" top="0.53" bottom="1.06" header="0" footer="0"/>
  <pageSetup scale="4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W334"/>
  <sheetViews>
    <sheetView tabSelected="1" topLeftCell="B1" zoomScale="85" zoomScaleNormal="85" workbookViewId="0">
      <pane xSplit="3" ySplit="8" topLeftCell="E9" activePane="bottomRight" state="frozen"/>
      <selection activeCell="B1" sqref="B1"/>
      <selection pane="topRight" activeCell="E1" sqref="E1"/>
      <selection pane="bottomLeft" activeCell="B5" sqref="B5"/>
      <selection pane="bottomRight" activeCell="I165" sqref="I165"/>
    </sheetView>
  </sheetViews>
  <sheetFormatPr baseColWidth="10" defaultRowHeight="18" x14ac:dyDescent="0.25"/>
  <cols>
    <col min="1" max="1" width="3.7109375" customWidth="1"/>
    <col min="3" max="3" width="42.42578125" style="81" customWidth="1"/>
    <col min="4" max="4" width="42.42578125" hidden="1" customWidth="1"/>
    <col min="5" max="5" width="10.28515625" customWidth="1"/>
    <col min="6" max="6" width="12.42578125" customWidth="1"/>
    <col min="16" max="16" width="12.7109375" customWidth="1"/>
    <col min="23" max="23" width="18.7109375" customWidth="1"/>
    <col min="24" max="24" width="17.140625" customWidth="1"/>
    <col min="37" max="38" width="14.28515625" customWidth="1"/>
    <col min="39" max="39" width="11.140625" style="73" customWidth="1"/>
    <col min="40" max="40" width="10.85546875" style="88" bestFit="1" customWidth="1"/>
    <col min="41" max="42" width="13.42578125" customWidth="1"/>
    <col min="43" max="43" width="18.85546875" customWidth="1"/>
    <col min="44" max="44" width="13.42578125" customWidth="1"/>
    <col min="48" max="48" width="3.140625" customWidth="1"/>
  </cols>
  <sheetData>
    <row r="1" spans="1:49" ht="18.75" customHeight="1" thickBot="1" x14ac:dyDescent="0.3">
      <c r="A1" s="46"/>
      <c r="B1" s="46"/>
      <c r="C1" s="80"/>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72"/>
      <c r="AN1" s="86"/>
      <c r="AO1" s="46"/>
      <c r="AP1" s="46"/>
      <c r="AQ1" s="46"/>
      <c r="AR1" s="46"/>
      <c r="AS1" s="46"/>
      <c r="AT1" s="46"/>
      <c r="AU1" s="46"/>
      <c r="AV1" s="46"/>
      <c r="AW1" s="46"/>
    </row>
    <row r="2" spans="1:49" ht="18.75" customHeight="1" thickBot="1" x14ac:dyDescent="0.3">
      <c r="A2" s="46"/>
      <c r="B2" s="46"/>
      <c r="C2" s="80"/>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72"/>
      <c r="AN2" s="86"/>
      <c r="AO2" s="46"/>
      <c r="AP2" s="46"/>
      <c r="AQ2" s="46"/>
      <c r="AR2" s="46"/>
      <c r="AS2" s="199" t="s">
        <v>44</v>
      </c>
      <c r="AT2" s="200"/>
      <c r="AU2" s="201"/>
      <c r="AV2" s="46"/>
      <c r="AW2" s="46"/>
    </row>
    <row r="3" spans="1:49" ht="18.75" customHeight="1" thickBot="1" x14ac:dyDescent="0.3">
      <c r="A3" s="46"/>
      <c r="B3" s="46"/>
      <c r="C3" s="180"/>
      <c r="D3" s="180"/>
      <c r="E3" s="180"/>
      <c r="F3" s="180"/>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72"/>
      <c r="AN3" s="86"/>
      <c r="AO3" s="46"/>
      <c r="AP3" s="46"/>
      <c r="AQ3" s="46"/>
      <c r="AR3" s="46"/>
      <c r="AS3" s="63" t="s">
        <v>45</v>
      </c>
      <c r="AT3" s="55"/>
      <c r="AU3" s="56"/>
      <c r="AV3" s="46"/>
      <c r="AW3" s="46"/>
    </row>
    <row r="4" spans="1:49" ht="18.75" customHeight="1" thickBot="1" x14ac:dyDescent="0.3">
      <c r="A4" s="46"/>
      <c r="B4" s="46"/>
      <c r="C4" s="80"/>
      <c r="D4" s="46"/>
      <c r="E4" s="174" t="s">
        <v>0</v>
      </c>
      <c r="F4" s="175"/>
      <c r="G4" s="175"/>
      <c r="H4" s="175"/>
      <c r="I4" s="175"/>
      <c r="J4" s="175"/>
      <c r="K4" s="175"/>
      <c r="L4" s="175"/>
      <c r="M4" s="175"/>
      <c r="N4" s="175"/>
      <c r="O4" s="175"/>
      <c r="P4" s="175"/>
      <c r="Q4" s="175"/>
      <c r="R4" s="175"/>
      <c r="S4" s="175"/>
      <c r="T4" s="175"/>
      <c r="U4" s="175"/>
      <c r="V4" s="176"/>
      <c r="W4" s="182" t="s">
        <v>26</v>
      </c>
      <c r="X4" s="183"/>
      <c r="Y4" s="174" t="s">
        <v>10</v>
      </c>
      <c r="Z4" s="175"/>
      <c r="AA4" s="175"/>
      <c r="AB4" s="175"/>
      <c r="AC4" s="175"/>
      <c r="AD4" s="175"/>
      <c r="AE4" s="175"/>
      <c r="AF4" s="175"/>
      <c r="AG4" s="175"/>
      <c r="AH4" s="175"/>
      <c r="AI4" s="175"/>
      <c r="AJ4" s="175"/>
      <c r="AK4" s="175"/>
      <c r="AL4" s="176"/>
      <c r="AM4" s="72"/>
      <c r="AN4" s="86"/>
      <c r="AO4" s="46"/>
      <c r="AP4" s="46"/>
      <c r="AQ4" s="46"/>
      <c r="AR4" s="46"/>
      <c r="AS4" s="67" t="s">
        <v>46</v>
      </c>
      <c r="AT4" s="68"/>
      <c r="AU4" s="69"/>
      <c r="AV4" s="46"/>
      <c r="AW4" s="46"/>
    </row>
    <row r="5" spans="1:49" ht="18" customHeight="1" thickBot="1" x14ac:dyDescent="0.3">
      <c r="A5" s="46"/>
      <c r="B5" s="46"/>
      <c r="C5" s="47"/>
      <c r="D5" s="47"/>
      <c r="E5" s="168" t="s">
        <v>12</v>
      </c>
      <c r="F5" s="169"/>
      <c r="G5" s="168" t="s">
        <v>8</v>
      </c>
      <c r="H5" s="169"/>
      <c r="I5" s="168" t="s">
        <v>9</v>
      </c>
      <c r="J5" s="169"/>
      <c r="K5" s="168" t="s">
        <v>11</v>
      </c>
      <c r="L5" s="169"/>
      <c r="M5" s="192" t="s">
        <v>13</v>
      </c>
      <c r="N5" s="169"/>
      <c r="O5" s="192" t="s">
        <v>141</v>
      </c>
      <c r="P5" s="169"/>
      <c r="Q5" s="192" t="s">
        <v>15</v>
      </c>
      <c r="R5" s="202"/>
      <c r="S5" s="169"/>
      <c r="T5" s="192" t="s">
        <v>17</v>
      </c>
      <c r="U5" s="202"/>
      <c r="V5" s="169"/>
      <c r="W5" s="192" t="s">
        <v>142</v>
      </c>
      <c r="X5" s="169"/>
      <c r="Y5" s="205" t="s">
        <v>143</v>
      </c>
      <c r="Z5" s="171"/>
      <c r="AA5" s="205" t="s">
        <v>144</v>
      </c>
      <c r="AB5" s="203"/>
      <c r="AC5" s="171"/>
      <c r="AD5" s="205" t="s">
        <v>145</v>
      </c>
      <c r="AE5" s="203"/>
      <c r="AF5" s="171"/>
      <c r="AG5" s="192" t="s">
        <v>154</v>
      </c>
      <c r="AH5" s="169"/>
      <c r="AI5" s="192" t="s">
        <v>146</v>
      </c>
      <c r="AJ5" s="169"/>
      <c r="AK5" s="207" t="s">
        <v>155</v>
      </c>
      <c r="AL5" s="171"/>
      <c r="AM5" s="72"/>
      <c r="AN5" s="86"/>
      <c r="AO5" s="46"/>
      <c r="AP5" s="46"/>
      <c r="AQ5" s="46"/>
      <c r="AR5" s="46"/>
      <c r="AS5" s="64" t="s">
        <v>47</v>
      </c>
      <c r="AT5" s="57"/>
      <c r="AU5" s="62"/>
      <c r="AV5" s="46"/>
      <c r="AW5" s="46"/>
    </row>
    <row r="6" spans="1:49" ht="16.5" customHeight="1" thickBot="1" x14ac:dyDescent="0.3">
      <c r="A6" s="46"/>
      <c r="B6" s="46"/>
      <c r="C6" s="47"/>
      <c r="D6" s="47"/>
      <c r="E6" s="170"/>
      <c r="F6" s="171"/>
      <c r="G6" s="170"/>
      <c r="H6" s="171"/>
      <c r="I6" s="170"/>
      <c r="J6" s="171"/>
      <c r="K6" s="170"/>
      <c r="L6" s="171"/>
      <c r="M6" s="170"/>
      <c r="N6" s="171"/>
      <c r="O6" s="170"/>
      <c r="P6" s="171"/>
      <c r="Q6" s="170"/>
      <c r="R6" s="203"/>
      <c r="S6" s="171"/>
      <c r="T6" s="170"/>
      <c r="U6" s="203"/>
      <c r="V6" s="171"/>
      <c r="W6" s="170"/>
      <c r="X6" s="171"/>
      <c r="Y6" s="170"/>
      <c r="Z6" s="171"/>
      <c r="AA6" s="170"/>
      <c r="AB6" s="203"/>
      <c r="AC6" s="171"/>
      <c r="AD6" s="170"/>
      <c r="AE6" s="203"/>
      <c r="AF6" s="171"/>
      <c r="AG6" s="170"/>
      <c r="AH6" s="171"/>
      <c r="AI6" s="170"/>
      <c r="AJ6" s="171"/>
      <c r="AK6" s="203"/>
      <c r="AL6" s="171"/>
      <c r="AM6" s="72"/>
      <c r="AN6" s="86"/>
      <c r="AO6" s="46"/>
      <c r="AP6" s="46"/>
      <c r="AQ6" s="46"/>
      <c r="AR6" s="46"/>
      <c r="AS6" s="65" t="s">
        <v>48</v>
      </c>
      <c r="AT6" s="58"/>
      <c r="AU6" s="59"/>
      <c r="AV6" s="46"/>
      <c r="AW6" s="46"/>
    </row>
    <row r="7" spans="1:49" ht="16.5" customHeight="1" thickBot="1" x14ac:dyDescent="0.3">
      <c r="A7" s="46"/>
      <c r="B7" s="46"/>
      <c r="C7" s="47"/>
      <c r="D7" s="47"/>
      <c r="E7" s="172"/>
      <c r="F7" s="173"/>
      <c r="G7" s="172"/>
      <c r="H7" s="173"/>
      <c r="I7" s="172"/>
      <c r="J7" s="173"/>
      <c r="K7" s="172"/>
      <c r="L7" s="173"/>
      <c r="M7" s="172"/>
      <c r="N7" s="173"/>
      <c r="O7" s="172"/>
      <c r="P7" s="173"/>
      <c r="Q7" s="172"/>
      <c r="R7" s="204"/>
      <c r="S7" s="173"/>
      <c r="T7" s="172"/>
      <c r="U7" s="204"/>
      <c r="V7" s="173"/>
      <c r="W7" s="172"/>
      <c r="X7" s="173"/>
      <c r="Y7" s="172"/>
      <c r="Z7" s="173"/>
      <c r="AA7" s="172"/>
      <c r="AB7" s="204"/>
      <c r="AC7" s="173"/>
      <c r="AD7" s="172"/>
      <c r="AE7" s="204"/>
      <c r="AF7" s="173"/>
      <c r="AG7" s="172"/>
      <c r="AH7" s="173"/>
      <c r="AI7" s="172"/>
      <c r="AJ7" s="173"/>
      <c r="AK7" s="204"/>
      <c r="AL7" s="173"/>
      <c r="AM7" s="72"/>
      <c r="AN7" s="86"/>
      <c r="AO7" s="46"/>
      <c r="AP7" s="46"/>
      <c r="AQ7" s="46"/>
      <c r="AR7" s="46"/>
      <c r="AS7" s="66" t="s">
        <v>49</v>
      </c>
      <c r="AT7" s="60"/>
      <c r="AU7" s="61"/>
      <c r="AV7" s="46"/>
      <c r="AW7" s="46"/>
    </row>
    <row r="8" spans="1:49" s="54" customFormat="1" ht="21" customHeight="1" thickBot="1" x14ac:dyDescent="0.25">
      <c r="A8" s="50"/>
      <c r="B8" s="49" t="s">
        <v>28</v>
      </c>
      <c r="C8" s="48" t="s">
        <v>27</v>
      </c>
      <c r="D8" s="49" t="s">
        <v>35</v>
      </c>
      <c r="E8" s="51" t="s">
        <v>4</v>
      </c>
      <c r="F8" s="52" t="s">
        <v>5</v>
      </c>
      <c r="G8" s="51" t="s">
        <v>4</v>
      </c>
      <c r="H8" s="52" t="s">
        <v>5</v>
      </c>
      <c r="I8" s="51" t="s">
        <v>4</v>
      </c>
      <c r="J8" s="52" t="s">
        <v>5</v>
      </c>
      <c r="K8" s="51" t="s">
        <v>4</v>
      </c>
      <c r="L8" s="52" t="s">
        <v>5</v>
      </c>
      <c r="M8" s="51" t="s">
        <v>4</v>
      </c>
      <c r="N8" s="52" t="s">
        <v>5</v>
      </c>
      <c r="O8" s="51" t="s">
        <v>4</v>
      </c>
      <c r="P8" s="52" t="s">
        <v>5</v>
      </c>
      <c r="Q8" s="51" t="s">
        <v>4</v>
      </c>
      <c r="R8" s="53" t="s">
        <v>5</v>
      </c>
      <c r="S8" s="52" t="s">
        <v>14</v>
      </c>
      <c r="T8" s="51" t="s">
        <v>4</v>
      </c>
      <c r="U8" s="53" t="s">
        <v>5</v>
      </c>
      <c r="V8" s="52" t="s">
        <v>14</v>
      </c>
      <c r="W8" s="51" t="s">
        <v>4</v>
      </c>
      <c r="X8" s="52" t="s">
        <v>5</v>
      </c>
      <c r="Y8" s="51" t="s">
        <v>4</v>
      </c>
      <c r="Z8" s="52" t="s">
        <v>5</v>
      </c>
      <c r="AA8" s="51" t="s">
        <v>4</v>
      </c>
      <c r="AB8" s="53" t="s">
        <v>5</v>
      </c>
      <c r="AC8" s="52" t="s">
        <v>14</v>
      </c>
      <c r="AD8" s="51" t="s">
        <v>4</v>
      </c>
      <c r="AE8" s="53" t="s">
        <v>5</v>
      </c>
      <c r="AF8" s="52" t="s">
        <v>14</v>
      </c>
      <c r="AG8" s="51" t="s">
        <v>4</v>
      </c>
      <c r="AH8" s="53" t="s">
        <v>5</v>
      </c>
      <c r="AI8" s="51" t="s">
        <v>4</v>
      </c>
      <c r="AJ8" s="52" t="s">
        <v>5</v>
      </c>
      <c r="AK8" s="51" t="s">
        <v>4</v>
      </c>
      <c r="AL8" s="52" t="s">
        <v>5</v>
      </c>
      <c r="AM8" s="193" t="s">
        <v>43</v>
      </c>
      <c r="AN8" s="194"/>
      <c r="AO8" s="160" t="s">
        <v>104</v>
      </c>
      <c r="AP8" s="161"/>
      <c r="AQ8" s="162"/>
      <c r="AR8" s="50"/>
      <c r="AS8" s="46"/>
      <c r="AT8" s="46"/>
      <c r="AU8" s="46"/>
      <c r="AV8" s="50"/>
      <c r="AW8" s="50"/>
    </row>
    <row r="9" spans="1:49" ht="15.75" hidden="1" customHeight="1" x14ac:dyDescent="0.25">
      <c r="A9" s="46"/>
      <c r="B9" s="189" t="s">
        <v>30</v>
      </c>
      <c r="C9" s="181" t="s">
        <v>50</v>
      </c>
      <c r="D9" s="178" t="s">
        <v>51</v>
      </c>
      <c r="E9" s="145"/>
      <c r="F9" s="177"/>
      <c r="G9" s="145"/>
      <c r="H9" s="177"/>
      <c r="I9" s="145"/>
      <c r="J9" s="177"/>
      <c r="K9" s="145"/>
      <c r="L9" s="177"/>
      <c r="M9" s="145"/>
      <c r="N9" s="177"/>
      <c r="O9" s="145"/>
      <c r="P9" s="177"/>
      <c r="Q9" s="145"/>
      <c r="R9" s="179"/>
      <c r="S9" s="177"/>
      <c r="T9" s="145"/>
      <c r="U9" s="179"/>
      <c r="V9" s="177"/>
      <c r="W9" s="145"/>
      <c r="X9" s="177"/>
      <c r="Y9" s="145"/>
      <c r="Z9" s="177"/>
      <c r="AA9" s="145"/>
      <c r="AB9" s="179"/>
      <c r="AC9" s="177"/>
      <c r="AD9" s="145"/>
      <c r="AE9" s="179"/>
      <c r="AF9" s="177"/>
      <c r="AG9" s="145"/>
      <c r="AH9" s="177"/>
      <c r="AI9" s="145"/>
      <c r="AJ9" s="177"/>
      <c r="AK9" s="151"/>
      <c r="AL9" s="208"/>
      <c r="AM9" s="196">
        <v>1</v>
      </c>
      <c r="AN9" s="197"/>
      <c r="AO9" s="134"/>
      <c r="AP9" s="134"/>
      <c r="AQ9" s="135"/>
      <c r="AR9" s="46"/>
      <c r="AS9" s="46"/>
      <c r="AT9" s="46"/>
      <c r="AU9" s="46"/>
      <c r="AV9" s="46"/>
      <c r="AW9" s="46"/>
    </row>
    <row r="10" spans="1:49" ht="16.5" hidden="1" customHeight="1" thickBot="1" x14ac:dyDescent="0.25">
      <c r="A10" s="46"/>
      <c r="B10" s="190" t="s">
        <v>30</v>
      </c>
      <c r="C10" s="142"/>
      <c r="D10" s="143"/>
      <c r="E10" s="146"/>
      <c r="F10" s="128"/>
      <c r="G10" s="146"/>
      <c r="H10" s="128"/>
      <c r="I10" s="146"/>
      <c r="J10" s="128"/>
      <c r="K10" s="146"/>
      <c r="L10" s="128"/>
      <c r="M10" s="146"/>
      <c r="N10" s="128"/>
      <c r="O10" s="146"/>
      <c r="P10" s="128"/>
      <c r="Q10" s="146"/>
      <c r="R10" s="147"/>
      <c r="S10" s="128"/>
      <c r="T10" s="146"/>
      <c r="U10" s="147"/>
      <c r="V10" s="128"/>
      <c r="W10" s="146"/>
      <c r="X10" s="128"/>
      <c r="Y10" s="146"/>
      <c r="Z10" s="128"/>
      <c r="AA10" s="146"/>
      <c r="AB10" s="147"/>
      <c r="AC10" s="128"/>
      <c r="AD10" s="146"/>
      <c r="AE10" s="147"/>
      <c r="AF10" s="128"/>
      <c r="AG10" s="146"/>
      <c r="AH10" s="128"/>
      <c r="AI10" s="146"/>
      <c r="AJ10" s="128"/>
      <c r="AK10" s="129"/>
      <c r="AL10" s="130"/>
      <c r="AM10" s="131"/>
      <c r="AN10" s="195"/>
      <c r="AO10" s="136"/>
      <c r="AP10" s="136"/>
      <c r="AQ10" s="137"/>
      <c r="AR10" s="46"/>
      <c r="AS10" s="46"/>
      <c r="AT10" s="46"/>
      <c r="AU10" s="46"/>
      <c r="AV10" s="46"/>
      <c r="AW10" s="46"/>
    </row>
    <row r="11" spans="1:49" ht="16.5" hidden="1" customHeight="1" x14ac:dyDescent="0.25">
      <c r="A11" s="46"/>
      <c r="B11" s="140" t="s">
        <v>30</v>
      </c>
      <c r="C11" s="142" t="s">
        <v>52</v>
      </c>
      <c r="D11" s="143" t="s">
        <v>39</v>
      </c>
      <c r="E11" s="144">
        <v>1</v>
      </c>
      <c r="F11" s="128"/>
      <c r="G11" s="146">
        <v>1</v>
      </c>
      <c r="H11" s="128"/>
      <c r="I11" s="146">
        <v>1</v>
      </c>
      <c r="J11" s="128"/>
      <c r="K11" s="146">
        <v>1</v>
      </c>
      <c r="L11" s="128"/>
      <c r="M11" s="146">
        <v>1</v>
      </c>
      <c r="N11" s="128"/>
      <c r="O11" s="146">
        <v>1</v>
      </c>
      <c r="P11" s="128"/>
      <c r="Q11" s="146">
        <v>1</v>
      </c>
      <c r="R11" s="147"/>
      <c r="S11" s="128"/>
      <c r="T11" s="146">
        <v>1</v>
      </c>
      <c r="U11" s="147"/>
      <c r="V11" s="128"/>
      <c r="W11" s="146">
        <v>1</v>
      </c>
      <c r="X11" s="128"/>
      <c r="Y11" s="146">
        <v>1</v>
      </c>
      <c r="Z11" s="128"/>
      <c r="AA11" s="146">
        <v>1</v>
      </c>
      <c r="AB11" s="147"/>
      <c r="AC11" s="128"/>
      <c r="AD11" s="146">
        <v>1</v>
      </c>
      <c r="AE11" s="147"/>
      <c r="AF11" s="128"/>
      <c r="AG11" s="146">
        <v>1</v>
      </c>
      <c r="AH11" s="128"/>
      <c r="AI11" s="146">
        <v>1</v>
      </c>
      <c r="AJ11" s="128"/>
      <c r="AK11" s="129"/>
      <c r="AL11" s="130">
        <v>1</v>
      </c>
      <c r="AM11" s="131">
        <v>1</v>
      </c>
      <c r="AN11" s="157">
        <f t="shared" ref="AN11" si="0">+((SUMIF($E$8:$AL$8,"SI",E11:AL12)))/((SUM(E11:AL12))-(SUMIF($E$8:$AL$8,"N/A",E11:AL12)))</f>
        <v>0.93333333333333335</v>
      </c>
      <c r="AO11" s="134"/>
      <c r="AP11" s="134"/>
      <c r="AQ11" s="135"/>
      <c r="AR11" s="46"/>
      <c r="AS11" s="46"/>
      <c r="AT11" s="46"/>
      <c r="AU11" s="46"/>
      <c r="AV11" s="46"/>
      <c r="AW11" s="46"/>
    </row>
    <row r="12" spans="1:49" ht="16.5" hidden="1" customHeight="1" thickBot="1" x14ac:dyDescent="0.25">
      <c r="A12" s="46"/>
      <c r="B12" s="190" t="s">
        <v>30</v>
      </c>
      <c r="C12" s="142"/>
      <c r="D12" s="143"/>
      <c r="E12" s="145"/>
      <c r="F12" s="128"/>
      <c r="G12" s="146"/>
      <c r="H12" s="128"/>
      <c r="I12" s="146"/>
      <c r="J12" s="128"/>
      <c r="K12" s="146"/>
      <c r="L12" s="128"/>
      <c r="M12" s="146"/>
      <c r="N12" s="128"/>
      <c r="O12" s="146"/>
      <c r="P12" s="128"/>
      <c r="Q12" s="146"/>
      <c r="R12" s="147"/>
      <c r="S12" s="128"/>
      <c r="T12" s="146"/>
      <c r="U12" s="147"/>
      <c r="V12" s="128"/>
      <c r="W12" s="146"/>
      <c r="X12" s="128"/>
      <c r="Y12" s="146"/>
      <c r="Z12" s="128"/>
      <c r="AA12" s="146"/>
      <c r="AB12" s="147"/>
      <c r="AC12" s="128"/>
      <c r="AD12" s="146"/>
      <c r="AE12" s="147"/>
      <c r="AF12" s="128"/>
      <c r="AG12" s="146"/>
      <c r="AH12" s="128"/>
      <c r="AI12" s="146"/>
      <c r="AJ12" s="128"/>
      <c r="AK12" s="129"/>
      <c r="AL12" s="130"/>
      <c r="AM12" s="131"/>
      <c r="AN12" s="157"/>
      <c r="AO12" s="136"/>
      <c r="AP12" s="136"/>
      <c r="AQ12" s="137"/>
      <c r="AR12" s="46"/>
      <c r="AS12" s="46"/>
      <c r="AT12" s="46"/>
      <c r="AU12" s="46"/>
      <c r="AV12" s="46"/>
      <c r="AW12" s="46"/>
    </row>
    <row r="13" spans="1:49" ht="26.25" hidden="1" customHeight="1" x14ac:dyDescent="0.25">
      <c r="A13" s="46"/>
      <c r="B13" s="140" t="s">
        <v>30</v>
      </c>
      <c r="C13" s="142" t="s">
        <v>53</v>
      </c>
      <c r="D13" s="143" t="s">
        <v>36</v>
      </c>
      <c r="E13" s="144"/>
      <c r="F13" s="128"/>
      <c r="G13" s="146"/>
      <c r="H13" s="128"/>
      <c r="I13" s="146"/>
      <c r="J13" s="128"/>
      <c r="K13" s="146"/>
      <c r="L13" s="128"/>
      <c r="M13" s="146"/>
      <c r="N13" s="128"/>
      <c r="O13" s="146"/>
      <c r="P13" s="128"/>
      <c r="Q13" s="146"/>
      <c r="R13" s="147"/>
      <c r="S13" s="128"/>
      <c r="T13" s="146"/>
      <c r="U13" s="147"/>
      <c r="V13" s="128"/>
      <c r="W13" s="146"/>
      <c r="X13" s="128"/>
      <c r="Y13" s="146"/>
      <c r="Z13" s="128"/>
      <c r="AA13" s="146"/>
      <c r="AB13" s="147"/>
      <c r="AC13" s="128"/>
      <c r="AD13" s="146"/>
      <c r="AE13" s="147"/>
      <c r="AF13" s="128"/>
      <c r="AG13" s="146"/>
      <c r="AH13" s="128"/>
      <c r="AI13" s="146"/>
      <c r="AJ13" s="128"/>
      <c r="AK13" s="129"/>
      <c r="AL13" s="130"/>
      <c r="AM13" s="131">
        <v>1</v>
      </c>
      <c r="AN13" s="195"/>
      <c r="AO13" s="134"/>
      <c r="AP13" s="134"/>
      <c r="AQ13" s="135"/>
      <c r="AR13" s="46"/>
      <c r="AS13" s="46"/>
      <c r="AT13" s="46"/>
      <c r="AU13" s="46"/>
      <c r="AV13" s="46"/>
      <c r="AW13" s="46"/>
    </row>
    <row r="14" spans="1:49" ht="26.25" hidden="1" customHeight="1" thickBot="1" x14ac:dyDescent="0.25">
      <c r="A14" s="46"/>
      <c r="B14" s="141" t="s">
        <v>30</v>
      </c>
      <c r="C14" s="142"/>
      <c r="D14" s="143"/>
      <c r="E14" s="145"/>
      <c r="F14" s="128"/>
      <c r="G14" s="146"/>
      <c r="H14" s="128"/>
      <c r="I14" s="146"/>
      <c r="J14" s="128"/>
      <c r="K14" s="146"/>
      <c r="L14" s="128"/>
      <c r="M14" s="146"/>
      <c r="N14" s="128"/>
      <c r="O14" s="146"/>
      <c r="P14" s="128"/>
      <c r="Q14" s="146"/>
      <c r="R14" s="147"/>
      <c r="S14" s="128"/>
      <c r="T14" s="146"/>
      <c r="U14" s="147"/>
      <c r="V14" s="128"/>
      <c r="W14" s="146"/>
      <c r="X14" s="128"/>
      <c r="Y14" s="146"/>
      <c r="Z14" s="128"/>
      <c r="AA14" s="146"/>
      <c r="AB14" s="147"/>
      <c r="AC14" s="128"/>
      <c r="AD14" s="146"/>
      <c r="AE14" s="147"/>
      <c r="AF14" s="128"/>
      <c r="AG14" s="146"/>
      <c r="AH14" s="128"/>
      <c r="AI14" s="146"/>
      <c r="AJ14" s="128"/>
      <c r="AK14" s="129"/>
      <c r="AL14" s="130"/>
      <c r="AM14" s="131"/>
      <c r="AN14" s="195"/>
      <c r="AO14" s="136"/>
      <c r="AP14" s="136"/>
      <c r="AQ14" s="137"/>
      <c r="AR14" s="46"/>
      <c r="AS14" s="46"/>
      <c r="AT14" s="46"/>
      <c r="AU14" s="46"/>
      <c r="AV14" s="46"/>
      <c r="AW14" s="46"/>
    </row>
    <row r="15" spans="1:49" ht="28.5" hidden="1" customHeight="1" x14ac:dyDescent="0.25">
      <c r="A15" s="46"/>
      <c r="B15" s="140" t="s">
        <v>30</v>
      </c>
      <c r="C15" s="142" t="s">
        <v>54</v>
      </c>
      <c r="D15" s="143" t="s">
        <v>36</v>
      </c>
      <c r="E15" s="144"/>
      <c r="F15" s="128"/>
      <c r="G15" s="146"/>
      <c r="H15" s="128"/>
      <c r="I15" s="146"/>
      <c r="J15" s="128"/>
      <c r="K15" s="146"/>
      <c r="L15" s="128"/>
      <c r="M15" s="146"/>
      <c r="N15" s="128"/>
      <c r="O15" s="146"/>
      <c r="P15" s="128"/>
      <c r="Q15" s="146"/>
      <c r="R15" s="147"/>
      <c r="S15" s="128"/>
      <c r="T15" s="146"/>
      <c r="U15" s="147"/>
      <c r="V15" s="128"/>
      <c r="W15" s="146"/>
      <c r="X15" s="128"/>
      <c r="Y15" s="146"/>
      <c r="Z15" s="128"/>
      <c r="AA15" s="146"/>
      <c r="AB15" s="147"/>
      <c r="AC15" s="128"/>
      <c r="AD15" s="146"/>
      <c r="AE15" s="147"/>
      <c r="AF15" s="128"/>
      <c r="AG15" s="146"/>
      <c r="AH15" s="128"/>
      <c r="AI15" s="146"/>
      <c r="AJ15" s="128"/>
      <c r="AK15" s="129"/>
      <c r="AL15" s="130"/>
      <c r="AM15" s="131">
        <v>1</v>
      </c>
      <c r="AN15" s="195"/>
      <c r="AO15" s="134"/>
      <c r="AP15" s="134"/>
      <c r="AQ15" s="135"/>
      <c r="AR15" s="46"/>
      <c r="AS15" s="46"/>
      <c r="AT15" s="46"/>
      <c r="AU15" s="46"/>
      <c r="AV15" s="46"/>
      <c r="AW15" s="46"/>
    </row>
    <row r="16" spans="1:49" ht="28.5" hidden="1" customHeight="1" thickBot="1" x14ac:dyDescent="0.25">
      <c r="A16" s="46"/>
      <c r="B16" s="141" t="s">
        <v>30</v>
      </c>
      <c r="C16" s="142"/>
      <c r="D16" s="143"/>
      <c r="E16" s="145"/>
      <c r="F16" s="128"/>
      <c r="G16" s="146"/>
      <c r="H16" s="128"/>
      <c r="I16" s="146"/>
      <c r="J16" s="128"/>
      <c r="K16" s="146"/>
      <c r="L16" s="128"/>
      <c r="M16" s="146"/>
      <c r="N16" s="128"/>
      <c r="O16" s="146"/>
      <c r="P16" s="128"/>
      <c r="Q16" s="146"/>
      <c r="R16" s="147"/>
      <c r="S16" s="128"/>
      <c r="T16" s="146"/>
      <c r="U16" s="147"/>
      <c r="V16" s="128"/>
      <c r="W16" s="146"/>
      <c r="X16" s="128"/>
      <c r="Y16" s="146"/>
      <c r="Z16" s="128"/>
      <c r="AA16" s="146"/>
      <c r="AB16" s="147"/>
      <c r="AC16" s="128"/>
      <c r="AD16" s="146"/>
      <c r="AE16" s="147"/>
      <c r="AF16" s="128"/>
      <c r="AG16" s="146"/>
      <c r="AH16" s="128"/>
      <c r="AI16" s="146"/>
      <c r="AJ16" s="128"/>
      <c r="AK16" s="129"/>
      <c r="AL16" s="130"/>
      <c r="AM16" s="131"/>
      <c r="AN16" s="195"/>
      <c r="AO16" s="136"/>
      <c r="AP16" s="136"/>
      <c r="AQ16" s="137"/>
      <c r="AR16" s="46"/>
      <c r="AS16" s="46"/>
      <c r="AT16" s="46"/>
      <c r="AU16" s="46"/>
      <c r="AV16" s="46"/>
      <c r="AW16" s="46"/>
    </row>
    <row r="17" spans="1:49" ht="15.75" hidden="1" customHeight="1" x14ac:dyDescent="0.25">
      <c r="A17" s="46"/>
      <c r="B17" s="140" t="s">
        <v>30</v>
      </c>
      <c r="C17" s="142" t="s">
        <v>55</v>
      </c>
      <c r="D17" s="143" t="s">
        <v>37</v>
      </c>
      <c r="E17" s="144"/>
      <c r="F17" s="128"/>
      <c r="G17" s="146"/>
      <c r="H17" s="128"/>
      <c r="I17" s="146"/>
      <c r="J17" s="128"/>
      <c r="K17" s="146"/>
      <c r="L17" s="128"/>
      <c r="M17" s="146"/>
      <c r="N17" s="128"/>
      <c r="O17" s="146"/>
      <c r="P17" s="128"/>
      <c r="Q17" s="146"/>
      <c r="R17" s="147"/>
      <c r="S17" s="128"/>
      <c r="T17" s="146"/>
      <c r="U17" s="147"/>
      <c r="V17" s="128"/>
      <c r="W17" s="146"/>
      <c r="X17" s="128"/>
      <c r="Y17" s="146"/>
      <c r="Z17" s="128"/>
      <c r="AA17" s="146"/>
      <c r="AB17" s="147"/>
      <c r="AC17" s="128"/>
      <c r="AD17" s="146"/>
      <c r="AE17" s="147"/>
      <c r="AF17" s="128"/>
      <c r="AG17" s="146"/>
      <c r="AH17" s="128"/>
      <c r="AI17" s="146"/>
      <c r="AJ17" s="128"/>
      <c r="AK17" s="129"/>
      <c r="AL17" s="130"/>
      <c r="AM17" s="131">
        <v>1</v>
      </c>
      <c r="AN17" s="195"/>
      <c r="AO17" s="134"/>
      <c r="AP17" s="134"/>
      <c r="AQ17" s="135"/>
      <c r="AR17" s="46"/>
      <c r="AS17" s="46"/>
      <c r="AT17" s="46"/>
      <c r="AU17" s="46"/>
      <c r="AV17" s="46"/>
      <c r="AW17" s="46"/>
    </row>
    <row r="18" spans="1:49" ht="18.75" hidden="1" customHeight="1" thickBot="1" x14ac:dyDescent="0.25">
      <c r="A18" s="46"/>
      <c r="B18" s="141" t="s">
        <v>30</v>
      </c>
      <c r="C18" s="142"/>
      <c r="D18" s="143"/>
      <c r="E18" s="145"/>
      <c r="F18" s="128"/>
      <c r="G18" s="146"/>
      <c r="H18" s="128"/>
      <c r="I18" s="146"/>
      <c r="J18" s="128"/>
      <c r="K18" s="146"/>
      <c r="L18" s="128"/>
      <c r="M18" s="146"/>
      <c r="N18" s="128"/>
      <c r="O18" s="146"/>
      <c r="P18" s="128"/>
      <c r="Q18" s="146"/>
      <c r="R18" s="147"/>
      <c r="S18" s="128"/>
      <c r="T18" s="146"/>
      <c r="U18" s="147"/>
      <c r="V18" s="128"/>
      <c r="W18" s="146"/>
      <c r="X18" s="128"/>
      <c r="Y18" s="146"/>
      <c r="Z18" s="128"/>
      <c r="AA18" s="146"/>
      <c r="AB18" s="147"/>
      <c r="AC18" s="128"/>
      <c r="AD18" s="146"/>
      <c r="AE18" s="147"/>
      <c r="AF18" s="128"/>
      <c r="AG18" s="146"/>
      <c r="AH18" s="128"/>
      <c r="AI18" s="146"/>
      <c r="AJ18" s="128"/>
      <c r="AK18" s="129"/>
      <c r="AL18" s="130"/>
      <c r="AM18" s="131"/>
      <c r="AN18" s="195"/>
      <c r="AO18" s="136"/>
      <c r="AP18" s="136"/>
      <c r="AQ18" s="137"/>
      <c r="AR18" s="46"/>
      <c r="AS18" s="46"/>
      <c r="AT18" s="46"/>
      <c r="AU18" s="46"/>
      <c r="AV18" s="46"/>
      <c r="AW18" s="46"/>
    </row>
    <row r="19" spans="1:49" ht="27.75" hidden="1" customHeight="1" x14ac:dyDescent="0.25">
      <c r="A19" s="46"/>
      <c r="B19" s="140" t="s">
        <v>30</v>
      </c>
      <c r="C19" s="142" t="s">
        <v>56</v>
      </c>
      <c r="D19" s="143" t="s">
        <v>37</v>
      </c>
      <c r="E19" s="144">
        <v>1</v>
      </c>
      <c r="F19" s="128"/>
      <c r="G19" s="146">
        <v>1</v>
      </c>
      <c r="H19" s="128"/>
      <c r="I19" s="146">
        <v>1</v>
      </c>
      <c r="J19" s="128"/>
      <c r="K19" s="146">
        <v>1</v>
      </c>
      <c r="L19" s="128"/>
      <c r="M19" s="146">
        <v>1</v>
      </c>
      <c r="N19" s="128"/>
      <c r="O19" s="146">
        <v>1</v>
      </c>
      <c r="P19" s="128"/>
      <c r="Q19" s="146">
        <v>1</v>
      </c>
      <c r="R19" s="147"/>
      <c r="S19" s="128"/>
      <c r="T19" s="146">
        <v>1</v>
      </c>
      <c r="U19" s="147"/>
      <c r="V19" s="128"/>
      <c r="W19" s="146">
        <v>1</v>
      </c>
      <c r="X19" s="128"/>
      <c r="Y19" s="146">
        <v>1</v>
      </c>
      <c r="Z19" s="128"/>
      <c r="AA19" s="146">
        <v>1</v>
      </c>
      <c r="AB19" s="147"/>
      <c r="AC19" s="128"/>
      <c r="AD19" s="146">
        <v>1</v>
      </c>
      <c r="AE19" s="147"/>
      <c r="AF19" s="128"/>
      <c r="AG19" s="146">
        <v>1</v>
      </c>
      <c r="AH19" s="128"/>
      <c r="AI19" s="146">
        <v>1</v>
      </c>
      <c r="AJ19" s="128"/>
      <c r="AK19" s="129"/>
      <c r="AL19" s="130">
        <v>1</v>
      </c>
      <c r="AM19" s="131">
        <v>1</v>
      </c>
      <c r="AN19" s="132">
        <f t="shared" ref="AN19" si="1">+((SUMIF($E$8:$AL$8,"SI",E19:AL20)))/((SUM(E19:AL20))-(SUMIF($E$8:$AL$8,"N/A",E19:AL20)))</f>
        <v>0.93333333333333335</v>
      </c>
      <c r="AO19" s="134" t="s">
        <v>151</v>
      </c>
      <c r="AP19" s="134"/>
      <c r="AQ19" s="135"/>
      <c r="AR19" s="46"/>
      <c r="AS19" s="46"/>
      <c r="AT19" s="46"/>
      <c r="AU19" s="46"/>
      <c r="AV19" s="46"/>
      <c r="AW19" s="46"/>
    </row>
    <row r="20" spans="1:49" ht="27.75" hidden="1" customHeight="1" thickBot="1" x14ac:dyDescent="0.25">
      <c r="A20" s="46"/>
      <c r="B20" s="141" t="s">
        <v>30</v>
      </c>
      <c r="C20" s="142"/>
      <c r="D20" s="143"/>
      <c r="E20" s="145"/>
      <c r="F20" s="128"/>
      <c r="G20" s="146"/>
      <c r="H20" s="128"/>
      <c r="I20" s="146"/>
      <c r="J20" s="128"/>
      <c r="K20" s="146"/>
      <c r="L20" s="128"/>
      <c r="M20" s="146"/>
      <c r="N20" s="128"/>
      <c r="O20" s="146"/>
      <c r="P20" s="128"/>
      <c r="Q20" s="146"/>
      <c r="R20" s="147"/>
      <c r="S20" s="128"/>
      <c r="T20" s="146"/>
      <c r="U20" s="147"/>
      <c r="V20" s="128"/>
      <c r="W20" s="146"/>
      <c r="X20" s="128"/>
      <c r="Y20" s="146"/>
      <c r="Z20" s="128"/>
      <c r="AA20" s="146"/>
      <c r="AB20" s="147"/>
      <c r="AC20" s="128"/>
      <c r="AD20" s="146"/>
      <c r="AE20" s="147"/>
      <c r="AF20" s="128"/>
      <c r="AG20" s="146"/>
      <c r="AH20" s="128"/>
      <c r="AI20" s="146"/>
      <c r="AJ20" s="128"/>
      <c r="AK20" s="129"/>
      <c r="AL20" s="130"/>
      <c r="AM20" s="131"/>
      <c r="AN20" s="133"/>
      <c r="AO20" s="136"/>
      <c r="AP20" s="136"/>
      <c r="AQ20" s="137"/>
      <c r="AR20" s="46"/>
      <c r="AS20" s="46"/>
      <c r="AT20" s="46"/>
      <c r="AU20" s="46"/>
      <c r="AV20" s="46"/>
      <c r="AW20" s="46"/>
    </row>
    <row r="21" spans="1:49" ht="12.75" hidden="1" customHeight="1" x14ac:dyDescent="0.25">
      <c r="A21" s="46"/>
      <c r="B21" s="140" t="s">
        <v>30</v>
      </c>
      <c r="C21" s="142" t="s">
        <v>57</v>
      </c>
      <c r="D21" s="143" t="s">
        <v>40</v>
      </c>
      <c r="E21" s="144"/>
      <c r="F21" s="128"/>
      <c r="G21" s="146"/>
      <c r="H21" s="128"/>
      <c r="I21" s="146"/>
      <c r="J21" s="128"/>
      <c r="K21" s="146"/>
      <c r="L21" s="128"/>
      <c r="M21" s="146"/>
      <c r="N21" s="128"/>
      <c r="O21" s="146"/>
      <c r="P21" s="128"/>
      <c r="Q21" s="146"/>
      <c r="R21" s="147"/>
      <c r="S21" s="128"/>
      <c r="T21" s="146"/>
      <c r="U21" s="147"/>
      <c r="V21" s="128"/>
      <c r="W21" s="146"/>
      <c r="X21" s="128"/>
      <c r="Y21" s="146"/>
      <c r="Z21" s="128"/>
      <c r="AA21" s="146"/>
      <c r="AB21" s="147"/>
      <c r="AC21" s="128"/>
      <c r="AD21" s="146"/>
      <c r="AE21" s="147"/>
      <c r="AF21" s="128"/>
      <c r="AG21" s="146"/>
      <c r="AH21" s="128"/>
      <c r="AI21" s="146"/>
      <c r="AJ21" s="128"/>
      <c r="AK21" s="129"/>
      <c r="AL21" s="130"/>
      <c r="AM21" s="131">
        <v>1</v>
      </c>
      <c r="AN21" s="198"/>
      <c r="AO21" s="134"/>
      <c r="AP21" s="134"/>
      <c r="AQ21" s="135"/>
      <c r="AR21" s="46"/>
      <c r="AS21" s="46"/>
      <c r="AT21" s="46"/>
      <c r="AU21" s="46"/>
      <c r="AV21" s="46"/>
      <c r="AW21" s="46"/>
    </row>
    <row r="22" spans="1:49" ht="13.5" hidden="1" customHeight="1" thickBot="1" x14ac:dyDescent="0.25">
      <c r="A22" s="46"/>
      <c r="B22" s="141" t="s">
        <v>30</v>
      </c>
      <c r="C22" s="142"/>
      <c r="D22" s="143"/>
      <c r="E22" s="145"/>
      <c r="F22" s="128"/>
      <c r="G22" s="146"/>
      <c r="H22" s="128"/>
      <c r="I22" s="146"/>
      <c r="J22" s="128"/>
      <c r="K22" s="146"/>
      <c r="L22" s="128"/>
      <c r="M22" s="146"/>
      <c r="N22" s="128"/>
      <c r="O22" s="146"/>
      <c r="P22" s="128"/>
      <c r="Q22" s="146"/>
      <c r="R22" s="147"/>
      <c r="S22" s="128"/>
      <c r="T22" s="146"/>
      <c r="U22" s="147"/>
      <c r="V22" s="128"/>
      <c r="W22" s="146"/>
      <c r="X22" s="128"/>
      <c r="Y22" s="146"/>
      <c r="Z22" s="128"/>
      <c r="AA22" s="146"/>
      <c r="AB22" s="147"/>
      <c r="AC22" s="128"/>
      <c r="AD22" s="146"/>
      <c r="AE22" s="147"/>
      <c r="AF22" s="128"/>
      <c r="AG22" s="146"/>
      <c r="AH22" s="128"/>
      <c r="AI22" s="146"/>
      <c r="AJ22" s="128"/>
      <c r="AK22" s="129"/>
      <c r="AL22" s="130"/>
      <c r="AM22" s="131"/>
      <c r="AN22" s="195"/>
      <c r="AO22" s="136"/>
      <c r="AP22" s="136"/>
      <c r="AQ22" s="137"/>
      <c r="AR22" s="46"/>
      <c r="AS22" s="46"/>
      <c r="AT22" s="46"/>
      <c r="AU22" s="46"/>
      <c r="AV22" s="46"/>
      <c r="AW22" s="46"/>
    </row>
    <row r="23" spans="1:49" ht="12.75" hidden="1" customHeight="1" x14ac:dyDescent="0.25">
      <c r="A23" s="46"/>
      <c r="B23" s="140" t="s">
        <v>30</v>
      </c>
      <c r="C23" s="142" t="s">
        <v>180</v>
      </c>
      <c r="D23" s="143"/>
      <c r="E23" s="144">
        <v>1</v>
      </c>
      <c r="F23" s="128"/>
      <c r="G23" s="146">
        <v>1</v>
      </c>
      <c r="H23" s="128"/>
      <c r="I23" s="146">
        <v>1</v>
      </c>
      <c r="J23" s="128"/>
      <c r="K23" s="146">
        <v>1</v>
      </c>
      <c r="L23" s="128"/>
      <c r="M23" s="146">
        <v>1</v>
      </c>
      <c r="N23" s="128"/>
      <c r="O23" s="146">
        <v>1</v>
      </c>
      <c r="P23" s="128"/>
      <c r="Q23" s="146">
        <v>1</v>
      </c>
      <c r="R23" s="147"/>
      <c r="S23" s="128"/>
      <c r="T23" s="146">
        <v>1</v>
      </c>
      <c r="U23" s="147"/>
      <c r="V23" s="128"/>
      <c r="W23" s="146">
        <v>1</v>
      </c>
      <c r="X23" s="128"/>
      <c r="Y23" s="146">
        <v>1</v>
      </c>
      <c r="Z23" s="128"/>
      <c r="AA23" s="146">
        <v>1</v>
      </c>
      <c r="AB23" s="147"/>
      <c r="AC23" s="128"/>
      <c r="AD23" s="146">
        <v>1</v>
      </c>
      <c r="AE23" s="147"/>
      <c r="AF23" s="128"/>
      <c r="AG23" s="146">
        <v>1</v>
      </c>
      <c r="AH23" s="128"/>
      <c r="AI23" s="146">
        <v>1</v>
      </c>
      <c r="AJ23" s="128"/>
      <c r="AK23" s="129"/>
      <c r="AL23" s="130">
        <v>1</v>
      </c>
      <c r="AM23" s="131">
        <v>1</v>
      </c>
      <c r="AN23" s="132">
        <f t="shared" ref="AN23" si="2">+((SUMIF($E$8:$AL$8,"SI",E23:AL24)))/((SUM(E23:AL24))-(SUMIF($E$8:$AL$8,"N/A",E23:AL24)))</f>
        <v>0.93333333333333335</v>
      </c>
      <c r="AO23" s="134"/>
      <c r="AP23" s="134"/>
      <c r="AQ23" s="135"/>
      <c r="AR23" s="46"/>
      <c r="AS23" s="46"/>
      <c r="AT23" s="46"/>
      <c r="AU23" s="46"/>
      <c r="AV23" s="46"/>
      <c r="AW23" s="46"/>
    </row>
    <row r="24" spans="1:49" ht="13.5" hidden="1" customHeight="1" thickBot="1" x14ac:dyDescent="0.25">
      <c r="A24" s="46"/>
      <c r="B24" s="141" t="s">
        <v>30</v>
      </c>
      <c r="C24" s="142"/>
      <c r="D24" s="143"/>
      <c r="E24" s="145"/>
      <c r="F24" s="128"/>
      <c r="G24" s="146"/>
      <c r="H24" s="128"/>
      <c r="I24" s="146"/>
      <c r="J24" s="128"/>
      <c r="K24" s="146"/>
      <c r="L24" s="128"/>
      <c r="M24" s="146"/>
      <c r="N24" s="128"/>
      <c r="O24" s="146"/>
      <c r="P24" s="128"/>
      <c r="Q24" s="146"/>
      <c r="R24" s="147"/>
      <c r="S24" s="128"/>
      <c r="T24" s="146"/>
      <c r="U24" s="147"/>
      <c r="V24" s="128"/>
      <c r="W24" s="146"/>
      <c r="X24" s="128"/>
      <c r="Y24" s="146"/>
      <c r="Z24" s="128"/>
      <c r="AA24" s="146"/>
      <c r="AB24" s="147"/>
      <c r="AC24" s="128"/>
      <c r="AD24" s="146"/>
      <c r="AE24" s="147"/>
      <c r="AF24" s="128"/>
      <c r="AG24" s="146"/>
      <c r="AH24" s="128"/>
      <c r="AI24" s="146"/>
      <c r="AJ24" s="128"/>
      <c r="AK24" s="129"/>
      <c r="AL24" s="130"/>
      <c r="AM24" s="131"/>
      <c r="AN24" s="133"/>
      <c r="AO24" s="136"/>
      <c r="AP24" s="136"/>
      <c r="AQ24" s="137"/>
      <c r="AR24" s="46"/>
      <c r="AS24" s="46"/>
      <c r="AT24" s="46"/>
      <c r="AU24" s="46"/>
      <c r="AV24" s="46"/>
      <c r="AW24" s="46"/>
    </row>
    <row r="25" spans="1:49" ht="21.75" hidden="1" customHeight="1" x14ac:dyDescent="0.25">
      <c r="A25" s="46"/>
      <c r="B25" s="140" t="s">
        <v>30</v>
      </c>
      <c r="C25" s="142" t="s">
        <v>59</v>
      </c>
      <c r="D25" s="143" t="s">
        <v>38</v>
      </c>
      <c r="E25" s="144"/>
      <c r="F25" s="128"/>
      <c r="G25" s="146"/>
      <c r="H25" s="128"/>
      <c r="I25" s="146"/>
      <c r="J25" s="128"/>
      <c r="K25" s="146"/>
      <c r="L25" s="128"/>
      <c r="M25" s="146"/>
      <c r="N25" s="128"/>
      <c r="O25" s="146"/>
      <c r="P25" s="128"/>
      <c r="Q25" s="146"/>
      <c r="R25" s="147"/>
      <c r="S25" s="128"/>
      <c r="T25" s="146"/>
      <c r="U25" s="147"/>
      <c r="V25" s="128"/>
      <c r="W25" s="146"/>
      <c r="X25" s="128"/>
      <c r="Y25" s="146"/>
      <c r="Z25" s="128"/>
      <c r="AA25" s="146"/>
      <c r="AB25" s="147"/>
      <c r="AC25" s="128"/>
      <c r="AD25" s="146"/>
      <c r="AE25" s="147"/>
      <c r="AF25" s="128"/>
      <c r="AG25" s="146"/>
      <c r="AH25" s="128"/>
      <c r="AI25" s="146"/>
      <c r="AJ25" s="128"/>
      <c r="AK25" s="129"/>
      <c r="AL25" s="130"/>
      <c r="AM25" s="131">
        <v>1</v>
      </c>
      <c r="AN25" s="198"/>
      <c r="AO25" s="134"/>
      <c r="AP25" s="134"/>
      <c r="AQ25" s="135"/>
      <c r="AR25" s="46"/>
      <c r="AS25" s="46"/>
      <c r="AT25" s="46"/>
      <c r="AU25" s="46"/>
      <c r="AV25" s="46"/>
      <c r="AW25" s="46"/>
    </row>
    <row r="26" spans="1:49" ht="21.75" hidden="1" customHeight="1" thickBot="1" x14ac:dyDescent="0.25">
      <c r="A26" s="46" t="s">
        <v>123</v>
      </c>
      <c r="B26" s="141" t="s">
        <v>30</v>
      </c>
      <c r="C26" s="154"/>
      <c r="D26" s="155"/>
      <c r="E26" s="145"/>
      <c r="F26" s="128"/>
      <c r="G26" s="146"/>
      <c r="H26" s="128"/>
      <c r="I26" s="146"/>
      <c r="J26" s="128"/>
      <c r="K26" s="146"/>
      <c r="L26" s="128"/>
      <c r="M26" s="146"/>
      <c r="N26" s="128"/>
      <c r="O26" s="146"/>
      <c r="P26" s="128"/>
      <c r="Q26" s="146"/>
      <c r="R26" s="147"/>
      <c r="S26" s="128"/>
      <c r="T26" s="146"/>
      <c r="U26" s="147"/>
      <c r="V26" s="128"/>
      <c r="W26" s="146"/>
      <c r="X26" s="128"/>
      <c r="Y26" s="146"/>
      <c r="Z26" s="128"/>
      <c r="AA26" s="144"/>
      <c r="AB26" s="156"/>
      <c r="AC26" s="152"/>
      <c r="AD26" s="146"/>
      <c r="AE26" s="147"/>
      <c r="AF26" s="128"/>
      <c r="AG26" s="144"/>
      <c r="AH26" s="152"/>
      <c r="AI26" s="144"/>
      <c r="AJ26" s="152"/>
      <c r="AK26" s="150"/>
      <c r="AL26" s="153"/>
      <c r="AM26" s="131"/>
      <c r="AN26" s="195"/>
      <c r="AO26" s="136"/>
      <c r="AP26" s="136"/>
      <c r="AQ26" s="137"/>
      <c r="AR26" s="46"/>
      <c r="AS26" s="46"/>
      <c r="AT26" s="46"/>
      <c r="AU26" s="46"/>
      <c r="AV26" s="46"/>
      <c r="AW26" s="46"/>
    </row>
    <row r="27" spans="1:49" ht="16.5" hidden="1" customHeight="1" x14ac:dyDescent="0.25">
      <c r="A27" s="46"/>
      <c r="B27" s="140" t="s">
        <v>30</v>
      </c>
      <c r="C27" s="142" t="s">
        <v>60</v>
      </c>
      <c r="D27" s="143" t="s">
        <v>38</v>
      </c>
      <c r="E27" s="144"/>
      <c r="F27" s="128"/>
      <c r="G27" s="146"/>
      <c r="H27" s="128"/>
      <c r="I27" s="146"/>
      <c r="J27" s="128"/>
      <c r="K27" s="146"/>
      <c r="L27" s="128"/>
      <c r="M27" s="146"/>
      <c r="N27" s="128"/>
      <c r="O27" s="146"/>
      <c r="P27" s="128"/>
      <c r="Q27" s="146"/>
      <c r="R27" s="147"/>
      <c r="S27" s="128"/>
      <c r="T27" s="146"/>
      <c r="U27" s="147"/>
      <c r="V27" s="128"/>
      <c r="W27" s="146"/>
      <c r="X27" s="128"/>
      <c r="Y27" s="146"/>
      <c r="Z27" s="128"/>
      <c r="AA27" s="146"/>
      <c r="AB27" s="147"/>
      <c r="AC27" s="128"/>
      <c r="AD27" s="146"/>
      <c r="AE27" s="147"/>
      <c r="AF27" s="128"/>
      <c r="AG27" s="146"/>
      <c r="AH27" s="128"/>
      <c r="AI27" s="146"/>
      <c r="AJ27" s="128"/>
      <c r="AK27" s="129"/>
      <c r="AL27" s="130"/>
      <c r="AM27" s="131">
        <v>1</v>
      </c>
      <c r="AN27" s="198"/>
      <c r="AO27" s="134"/>
      <c r="AP27" s="134"/>
      <c r="AQ27" s="135"/>
      <c r="AR27" s="46"/>
      <c r="AS27" s="46"/>
      <c r="AT27" s="46"/>
      <c r="AU27" s="46"/>
      <c r="AV27" s="46"/>
      <c r="AW27" s="46"/>
    </row>
    <row r="28" spans="1:49" ht="16.5" hidden="1" customHeight="1" thickBot="1" x14ac:dyDescent="0.25">
      <c r="A28" s="46"/>
      <c r="B28" s="141" t="s">
        <v>30</v>
      </c>
      <c r="C28" s="154"/>
      <c r="D28" s="155"/>
      <c r="E28" s="145"/>
      <c r="F28" s="128"/>
      <c r="G28" s="146"/>
      <c r="H28" s="128"/>
      <c r="I28" s="146"/>
      <c r="J28" s="128"/>
      <c r="K28" s="146"/>
      <c r="L28" s="128"/>
      <c r="M28" s="146"/>
      <c r="N28" s="128"/>
      <c r="O28" s="146"/>
      <c r="P28" s="128"/>
      <c r="Q28" s="146"/>
      <c r="R28" s="147"/>
      <c r="S28" s="128"/>
      <c r="T28" s="146"/>
      <c r="U28" s="147"/>
      <c r="V28" s="128"/>
      <c r="W28" s="146"/>
      <c r="X28" s="128"/>
      <c r="Y28" s="146"/>
      <c r="Z28" s="128"/>
      <c r="AA28" s="144"/>
      <c r="AB28" s="156"/>
      <c r="AC28" s="152"/>
      <c r="AD28" s="146"/>
      <c r="AE28" s="147"/>
      <c r="AF28" s="128"/>
      <c r="AG28" s="144"/>
      <c r="AH28" s="152"/>
      <c r="AI28" s="144"/>
      <c r="AJ28" s="152"/>
      <c r="AK28" s="150"/>
      <c r="AL28" s="153"/>
      <c r="AM28" s="131"/>
      <c r="AN28" s="195"/>
      <c r="AO28" s="136"/>
      <c r="AP28" s="136"/>
      <c r="AQ28" s="137"/>
      <c r="AR28" s="46"/>
      <c r="AS28" s="46"/>
      <c r="AT28" s="46"/>
      <c r="AU28" s="46"/>
      <c r="AV28" s="46"/>
      <c r="AW28" s="46"/>
    </row>
    <row r="29" spans="1:49" ht="13.5" hidden="1" customHeight="1" x14ac:dyDescent="0.25">
      <c r="A29" s="46"/>
      <c r="B29" s="140" t="s">
        <v>30</v>
      </c>
      <c r="C29" s="142" t="s">
        <v>64</v>
      </c>
      <c r="D29" s="143" t="s">
        <v>65</v>
      </c>
      <c r="E29" s="144">
        <v>1</v>
      </c>
      <c r="F29" s="128"/>
      <c r="G29" s="146">
        <v>1</v>
      </c>
      <c r="H29" s="128"/>
      <c r="I29" s="146">
        <v>1</v>
      </c>
      <c r="J29" s="128"/>
      <c r="K29" s="146">
        <v>1</v>
      </c>
      <c r="L29" s="128"/>
      <c r="M29" s="146">
        <v>1</v>
      </c>
      <c r="N29" s="128"/>
      <c r="O29" s="146">
        <v>1</v>
      </c>
      <c r="P29" s="128"/>
      <c r="Q29" s="146">
        <v>1</v>
      </c>
      <c r="R29" s="147"/>
      <c r="S29" s="128"/>
      <c r="T29" s="146">
        <v>1</v>
      </c>
      <c r="U29" s="147"/>
      <c r="V29" s="128"/>
      <c r="W29" s="146">
        <v>1</v>
      </c>
      <c r="X29" s="128"/>
      <c r="Y29" s="146">
        <v>1</v>
      </c>
      <c r="Z29" s="128"/>
      <c r="AA29" s="146">
        <v>1</v>
      </c>
      <c r="AB29" s="147"/>
      <c r="AC29" s="128"/>
      <c r="AD29" s="146">
        <v>1</v>
      </c>
      <c r="AE29" s="147"/>
      <c r="AF29" s="128"/>
      <c r="AG29" s="146">
        <v>1</v>
      </c>
      <c r="AH29" s="128"/>
      <c r="AI29" s="146">
        <v>1</v>
      </c>
      <c r="AJ29" s="128"/>
      <c r="AK29" s="129"/>
      <c r="AL29" s="130">
        <v>1</v>
      </c>
      <c r="AM29" s="131">
        <v>1</v>
      </c>
      <c r="AN29" s="132">
        <f t="shared" ref="AN29" si="3">+((SUMIF($E$8:$AL$8,"SI",E29:AL30)))/((SUM(E29:AL30))-(SUMIF($E$8:$AL$8,"N/A",E29:AL30)))</f>
        <v>0.93333333333333335</v>
      </c>
      <c r="AO29" s="134"/>
      <c r="AP29" s="134"/>
      <c r="AQ29" s="135"/>
      <c r="AR29" s="46"/>
      <c r="AS29" s="46"/>
      <c r="AT29" s="46"/>
      <c r="AU29" s="46"/>
      <c r="AV29" s="46"/>
      <c r="AW29" s="46"/>
    </row>
    <row r="30" spans="1:49" ht="13.5" hidden="1" customHeight="1" thickBot="1" x14ac:dyDescent="0.25">
      <c r="A30" s="46"/>
      <c r="B30" s="141" t="s">
        <v>30</v>
      </c>
      <c r="C30" s="154"/>
      <c r="D30" s="155"/>
      <c r="E30" s="145"/>
      <c r="F30" s="128"/>
      <c r="G30" s="146"/>
      <c r="H30" s="128"/>
      <c r="I30" s="146"/>
      <c r="J30" s="128"/>
      <c r="K30" s="146"/>
      <c r="L30" s="128"/>
      <c r="M30" s="146"/>
      <c r="N30" s="128"/>
      <c r="O30" s="146"/>
      <c r="P30" s="128"/>
      <c r="Q30" s="146"/>
      <c r="R30" s="147"/>
      <c r="S30" s="128"/>
      <c r="T30" s="146"/>
      <c r="U30" s="147"/>
      <c r="V30" s="128"/>
      <c r="W30" s="146"/>
      <c r="X30" s="128"/>
      <c r="Y30" s="146"/>
      <c r="Z30" s="128"/>
      <c r="AA30" s="144"/>
      <c r="AB30" s="156"/>
      <c r="AC30" s="152"/>
      <c r="AD30" s="146"/>
      <c r="AE30" s="147"/>
      <c r="AF30" s="128"/>
      <c r="AG30" s="144"/>
      <c r="AH30" s="152"/>
      <c r="AI30" s="144"/>
      <c r="AJ30" s="152"/>
      <c r="AK30" s="150"/>
      <c r="AL30" s="153"/>
      <c r="AM30" s="131"/>
      <c r="AN30" s="133"/>
      <c r="AO30" s="136"/>
      <c r="AP30" s="136"/>
      <c r="AQ30" s="137"/>
      <c r="AR30" s="46"/>
      <c r="AS30" s="46"/>
      <c r="AT30" s="46"/>
      <c r="AU30" s="46"/>
      <c r="AV30" s="46"/>
      <c r="AW30" s="46"/>
    </row>
    <row r="31" spans="1:49" ht="13.5" hidden="1" customHeight="1" x14ac:dyDescent="0.25">
      <c r="A31" s="46"/>
      <c r="B31" s="140" t="s">
        <v>30</v>
      </c>
      <c r="C31" s="142" t="s">
        <v>66</v>
      </c>
      <c r="D31" s="143" t="s">
        <v>65</v>
      </c>
      <c r="E31" s="144">
        <v>1</v>
      </c>
      <c r="F31" s="128"/>
      <c r="G31" s="146">
        <v>1</v>
      </c>
      <c r="H31" s="128"/>
      <c r="I31" s="146">
        <v>1</v>
      </c>
      <c r="J31" s="128"/>
      <c r="K31" s="146">
        <v>1</v>
      </c>
      <c r="L31" s="128"/>
      <c r="M31" s="146">
        <v>1</v>
      </c>
      <c r="N31" s="128"/>
      <c r="O31" s="146">
        <v>1</v>
      </c>
      <c r="P31" s="128"/>
      <c r="Q31" s="146"/>
      <c r="R31" s="147">
        <v>1</v>
      </c>
      <c r="S31" s="128"/>
      <c r="T31" s="146">
        <v>1</v>
      </c>
      <c r="U31" s="147"/>
      <c r="V31" s="128"/>
      <c r="W31" s="146">
        <v>1</v>
      </c>
      <c r="X31" s="128"/>
      <c r="Y31" s="146">
        <v>1</v>
      </c>
      <c r="Z31" s="128"/>
      <c r="AA31" s="146">
        <v>1</v>
      </c>
      <c r="AB31" s="147"/>
      <c r="AC31" s="128"/>
      <c r="AD31" s="146">
        <v>1</v>
      </c>
      <c r="AE31" s="147"/>
      <c r="AF31" s="128"/>
      <c r="AG31" s="146">
        <v>1</v>
      </c>
      <c r="AH31" s="128"/>
      <c r="AI31" s="146">
        <v>1</v>
      </c>
      <c r="AJ31" s="128"/>
      <c r="AK31" s="129"/>
      <c r="AL31" s="130">
        <v>1</v>
      </c>
      <c r="AM31" s="131">
        <v>1</v>
      </c>
      <c r="AN31" s="132">
        <f t="shared" ref="AN31" si="4">+((SUMIF($E$8:$AL$8,"SI",E31:AL32)))/((SUM(E31:AL32))-(SUMIF($E$8:$AL$8,"N/A",E31:AL32)))</f>
        <v>0.8666666666666667</v>
      </c>
      <c r="AO31" s="134"/>
      <c r="AP31" s="134"/>
      <c r="AQ31" s="135"/>
      <c r="AR31" s="46"/>
      <c r="AS31" s="46"/>
      <c r="AT31" s="46"/>
      <c r="AU31" s="46"/>
      <c r="AV31" s="46"/>
      <c r="AW31" s="46"/>
    </row>
    <row r="32" spans="1:49" ht="13.5" hidden="1" customHeight="1" thickBot="1" x14ac:dyDescent="0.25">
      <c r="A32" s="46"/>
      <c r="B32" s="141" t="s">
        <v>30</v>
      </c>
      <c r="C32" s="154"/>
      <c r="D32" s="155"/>
      <c r="E32" s="145"/>
      <c r="F32" s="128"/>
      <c r="G32" s="146"/>
      <c r="H32" s="128"/>
      <c r="I32" s="146"/>
      <c r="J32" s="128"/>
      <c r="K32" s="146"/>
      <c r="L32" s="128"/>
      <c r="M32" s="146"/>
      <c r="N32" s="128"/>
      <c r="O32" s="146"/>
      <c r="P32" s="128"/>
      <c r="Q32" s="146"/>
      <c r="R32" s="147"/>
      <c r="S32" s="128"/>
      <c r="T32" s="146"/>
      <c r="U32" s="147"/>
      <c r="V32" s="128"/>
      <c r="W32" s="146"/>
      <c r="X32" s="128"/>
      <c r="Y32" s="146"/>
      <c r="Z32" s="128"/>
      <c r="AA32" s="144"/>
      <c r="AB32" s="156"/>
      <c r="AC32" s="152"/>
      <c r="AD32" s="146"/>
      <c r="AE32" s="147"/>
      <c r="AF32" s="128"/>
      <c r="AG32" s="144"/>
      <c r="AH32" s="152"/>
      <c r="AI32" s="144"/>
      <c r="AJ32" s="152"/>
      <c r="AK32" s="150"/>
      <c r="AL32" s="153"/>
      <c r="AM32" s="131"/>
      <c r="AN32" s="133"/>
      <c r="AO32" s="136"/>
      <c r="AP32" s="136"/>
      <c r="AQ32" s="137"/>
      <c r="AR32" s="46"/>
      <c r="AS32" s="46"/>
      <c r="AT32" s="46"/>
      <c r="AU32" s="46"/>
      <c r="AV32" s="46"/>
      <c r="AW32" s="46"/>
    </row>
    <row r="33" spans="1:49" ht="18" hidden="1" customHeight="1" x14ac:dyDescent="0.25">
      <c r="A33" s="46"/>
      <c r="B33" s="140" t="s">
        <v>30</v>
      </c>
      <c r="C33" s="142" t="s">
        <v>67</v>
      </c>
      <c r="D33" s="143" t="s">
        <v>68</v>
      </c>
      <c r="E33" s="144">
        <v>1</v>
      </c>
      <c r="F33" s="128"/>
      <c r="G33" s="146">
        <v>1</v>
      </c>
      <c r="H33" s="128"/>
      <c r="I33" s="146">
        <v>1</v>
      </c>
      <c r="J33" s="128"/>
      <c r="K33" s="146">
        <v>1</v>
      </c>
      <c r="L33" s="128"/>
      <c r="M33" s="146">
        <v>1</v>
      </c>
      <c r="N33" s="128"/>
      <c r="O33" s="146">
        <v>1</v>
      </c>
      <c r="P33" s="128"/>
      <c r="Q33" s="146"/>
      <c r="R33" s="147">
        <v>1</v>
      </c>
      <c r="S33" s="128"/>
      <c r="T33" s="146">
        <v>1</v>
      </c>
      <c r="U33" s="147"/>
      <c r="V33" s="128"/>
      <c r="W33" s="146">
        <v>1</v>
      </c>
      <c r="X33" s="128"/>
      <c r="Y33" s="146"/>
      <c r="Z33" s="128">
        <v>1</v>
      </c>
      <c r="AA33" s="146">
        <v>1</v>
      </c>
      <c r="AB33" s="147"/>
      <c r="AC33" s="128"/>
      <c r="AD33" s="146">
        <v>1</v>
      </c>
      <c r="AE33" s="147"/>
      <c r="AF33" s="128"/>
      <c r="AG33" s="146">
        <v>1</v>
      </c>
      <c r="AH33" s="128"/>
      <c r="AI33" s="146">
        <v>1</v>
      </c>
      <c r="AJ33" s="128"/>
      <c r="AK33" s="129"/>
      <c r="AL33" s="209">
        <v>1</v>
      </c>
      <c r="AM33" s="131">
        <v>1</v>
      </c>
      <c r="AN33" s="132">
        <f t="shared" ref="AN33" si="5">+((SUMIF($E$8:$AL$8,"SI",E33:AL34)))/((SUM(E33:AL34))-(SUMIF($E$8:$AL$8,"N/A",E33:AL34)))</f>
        <v>0.8</v>
      </c>
      <c r="AO33" s="134" t="s">
        <v>161</v>
      </c>
      <c r="AP33" s="134"/>
      <c r="AQ33" s="135"/>
      <c r="AR33" s="46"/>
      <c r="AS33" s="46"/>
      <c r="AT33" s="46"/>
      <c r="AU33" s="46"/>
      <c r="AV33" s="46"/>
      <c r="AW33" s="46"/>
    </row>
    <row r="34" spans="1:49" ht="18" hidden="1" customHeight="1" thickBot="1" x14ac:dyDescent="0.25">
      <c r="A34" s="46"/>
      <c r="B34" s="141" t="s">
        <v>30</v>
      </c>
      <c r="C34" s="154"/>
      <c r="D34" s="155"/>
      <c r="E34" s="145"/>
      <c r="F34" s="128"/>
      <c r="G34" s="146"/>
      <c r="H34" s="128"/>
      <c r="I34" s="146"/>
      <c r="J34" s="128"/>
      <c r="K34" s="146"/>
      <c r="L34" s="128"/>
      <c r="M34" s="146"/>
      <c r="N34" s="128"/>
      <c r="O34" s="146"/>
      <c r="P34" s="128"/>
      <c r="Q34" s="146"/>
      <c r="R34" s="147"/>
      <c r="S34" s="128"/>
      <c r="T34" s="146"/>
      <c r="U34" s="147"/>
      <c r="V34" s="128"/>
      <c r="W34" s="146"/>
      <c r="X34" s="128"/>
      <c r="Y34" s="146"/>
      <c r="Z34" s="128"/>
      <c r="AA34" s="144"/>
      <c r="AB34" s="156"/>
      <c r="AC34" s="152"/>
      <c r="AD34" s="146"/>
      <c r="AE34" s="147"/>
      <c r="AF34" s="128"/>
      <c r="AG34" s="144"/>
      <c r="AH34" s="152"/>
      <c r="AI34" s="144"/>
      <c r="AJ34" s="152"/>
      <c r="AK34" s="150"/>
      <c r="AL34" s="210"/>
      <c r="AM34" s="131"/>
      <c r="AN34" s="133"/>
      <c r="AO34" s="136"/>
      <c r="AP34" s="136"/>
      <c r="AQ34" s="137"/>
      <c r="AR34" s="46"/>
      <c r="AS34" s="46"/>
      <c r="AT34" s="46"/>
      <c r="AU34" s="46"/>
      <c r="AV34" s="46"/>
      <c r="AW34" s="46"/>
    </row>
    <row r="35" spans="1:49" ht="13.5" hidden="1" customHeight="1" x14ac:dyDescent="0.25">
      <c r="A35" s="46"/>
      <c r="B35" s="140" t="s">
        <v>30</v>
      </c>
      <c r="C35" s="142" t="s">
        <v>71</v>
      </c>
      <c r="D35" s="143" t="s">
        <v>72</v>
      </c>
      <c r="E35" s="144">
        <v>1</v>
      </c>
      <c r="F35" s="128"/>
      <c r="G35" s="146">
        <v>1</v>
      </c>
      <c r="H35" s="128"/>
      <c r="I35" s="146">
        <v>1</v>
      </c>
      <c r="J35" s="128"/>
      <c r="K35" s="146">
        <v>1</v>
      </c>
      <c r="L35" s="128"/>
      <c r="M35" s="146">
        <v>1</v>
      </c>
      <c r="N35" s="128"/>
      <c r="O35" s="146">
        <v>1</v>
      </c>
      <c r="P35" s="128"/>
      <c r="Q35" s="146">
        <v>1</v>
      </c>
      <c r="R35" s="147"/>
      <c r="S35" s="128"/>
      <c r="T35" s="146">
        <v>1</v>
      </c>
      <c r="U35" s="147"/>
      <c r="V35" s="128"/>
      <c r="W35" s="146">
        <v>1</v>
      </c>
      <c r="X35" s="128"/>
      <c r="Y35" s="146">
        <v>1</v>
      </c>
      <c r="Z35" s="128"/>
      <c r="AA35" s="146">
        <v>1</v>
      </c>
      <c r="AB35" s="147"/>
      <c r="AC35" s="128"/>
      <c r="AD35" s="146">
        <v>1</v>
      </c>
      <c r="AE35" s="147"/>
      <c r="AF35" s="128"/>
      <c r="AG35" s="146">
        <v>1</v>
      </c>
      <c r="AH35" s="128"/>
      <c r="AI35" s="146">
        <v>1</v>
      </c>
      <c r="AJ35" s="128"/>
      <c r="AK35" s="129"/>
      <c r="AL35" s="130">
        <v>1</v>
      </c>
      <c r="AM35" s="131">
        <v>1</v>
      </c>
      <c r="AN35" s="132">
        <f t="shared" ref="AN35" si="6">+((SUMIF($E$8:$AL$8,"SI",E35:AL36)))/((SUM(E35:AL36))-(SUMIF($E$8:$AL$8,"N/A",E35:AL36)))</f>
        <v>0.93333333333333335</v>
      </c>
      <c r="AO35" s="134"/>
      <c r="AP35" s="134"/>
      <c r="AQ35" s="135"/>
      <c r="AR35" s="46"/>
      <c r="AS35" s="46"/>
      <c r="AT35" s="46"/>
      <c r="AU35" s="46"/>
      <c r="AV35" s="46"/>
      <c r="AW35" s="46"/>
    </row>
    <row r="36" spans="1:49" ht="13.5" hidden="1" customHeight="1" thickBot="1" x14ac:dyDescent="0.25">
      <c r="A36" s="46"/>
      <c r="B36" s="141" t="s">
        <v>30</v>
      </c>
      <c r="C36" s="154"/>
      <c r="D36" s="155"/>
      <c r="E36" s="145"/>
      <c r="F36" s="128"/>
      <c r="G36" s="146"/>
      <c r="H36" s="128"/>
      <c r="I36" s="146"/>
      <c r="J36" s="128"/>
      <c r="K36" s="146"/>
      <c r="L36" s="128"/>
      <c r="M36" s="146"/>
      <c r="N36" s="128"/>
      <c r="O36" s="146"/>
      <c r="P36" s="128"/>
      <c r="Q36" s="146"/>
      <c r="R36" s="147"/>
      <c r="S36" s="128"/>
      <c r="T36" s="146"/>
      <c r="U36" s="147"/>
      <c r="V36" s="128"/>
      <c r="W36" s="146"/>
      <c r="X36" s="128"/>
      <c r="Y36" s="146"/>
      <c r="Z36" s="128"/>
      <c r="AA36" s="144"/>
      <c r="AB36" s="156"/>
      <c r="AC36" s="152"/>
      <c r="AD36" s="146"/>
      <c r="AE36" s="147"/>
      <c r="AF36" s="128"/>
      <c r="AG36" s="144"/>
      <c r="AH36" s="152"/>
      <c r="AI36" s="144"/>
      <c r="AJ36" s="152"/>
      <c r="AK36" s="150"/>
      <c r="AL36" s="153"/>
      <c r="AM36" s="131"/>
      <c r="AN36" s="133"/>
      <c r="AO36" s="136"/>
      <c r="AP36" s="136"/>
      <c r="AQ36" s="137"/>
      <c r="AR36" s="46"/>
      <c r="AS36" s="46"/>
      <c r="AT36" s="46"/>
      <c r="AU36" s="46"/>
      <c r="AV36" s="46"/>
      <c r="AW36" s="46"/>
    </row>
    <row r="37" spans="1:49" ht="13.5" hidden="1" customHeight="1" x14ac:dyDescent="0.25">
      <c r="A37" s="46"/>
      <c r="B37" s="140" t="s">
        <v>30</v>
      </c>
      <c r="C37" s="142" t="s">
        <v>74</v>
      </c>
      <c r="D37" s="143" t="s">
        <v>72</v>
      </c>
      <c r="E37" s="144">
        <v>1</v>
      </c>
      <c r="F37" s="128"/>
      <c r="G37" s="146">
        <v>1</v>
      </c>
      <c r="H37" s="128"/>
      <c r="I37" s="146">
        <v>1</v>
      </c>
      <c r="J37" s="128"/>
      <c r="K37" s="146">
        <v>1</v>
      </c>
      <c r="L37" s="128"/>
      <c r="M37" s="146">
        <v>1</v>
      </c>
      <c r="N37" s="128"/>
      <c r="O37" s="146">
        <v>1</v>
      </c>
      <c r="P37" s="128"/>
      <c r="Q37" s="146">
        <v>1</v>
      </c>
      <c r="R37" s="147"/>
      <c r="S37" s="128"/>
      <c r="T37" s="146">
        <v>1</v>
      </c>
      <c r="U37" s="147"/>
      <c r="V37" s="128"/>
      <c r="W37" s="146">
        <v>1</v>
      </c>
      <c r="X37" s="128"/>
      <c r="Y37" s="146">
        <v>1</v>
      </c>
      <c r="Z37" s="128"/>
      <c r="AA37" s="146">
        <v>1</v>
      </c>
      <c r="AB37" s="147"/>
      <c r="AC37" s="128"/>
      <c r="AD37" s="146">
        <v>1</v>
      </c>
      <c r="AE37" s="147"/>
      <c r="AF37" s="128"/>
      <c r="AG37" s="146">
        <v>1</v>
      </c>
      <c r="AH37" s="128"/>
      <c r="AI37" s="146">
        <v>1</v>
      </c>
      <c r="AJ37" s="128"/>
      <c r="AK37" s="129"/>
      <c r="AL37" s="130">
        <v>1</v>
      </c>
      <c r="AM37" s="131">
        <v>1</v>
      </c>
      <c r="AN37" s="132">
        <f t="shared" ref="AN37" si="7">+((SUMIF($E$8:$AL$8,"SI",E37:AL38)))/((SUM(E37:AL38))-(SUMIF($E$8:$AL$8,"N/A",E37:AL38)))</f>
        <v>0.93333333333333335</v>
      </c>
      <c r="AO37" s="134"/>
      <c r="AP37" s="134"/>
      <c r="AQ37" s="135"/>
      <c r="AR37" s="46"/>
      <c r="AS37" s="46"/>
      <c r="AT37" s="46"/>
      <c r="AU37" s="46"/>
      <c r="AV37" s="46"/>
      <c r="AW37" s="46"/>
    </row>
    <row r="38" spans="1:49" ht="13.5" hidden="1" customHeight="1" thickBot="1" x14ac:dyDescent="0.25">
      <c r="A38" s="46"/>
      <c r="B38" s="141" t="s">
        <v>30</v>
      </c>
      <c r="C38" s="154"/>
      <c r="D38" s="155"/>
      <c r="E38" s="145"/>
      <c r="F38" s="128"/>
      <c r="G38" s="146"/>
      <c r="H38" s="128"/>
      <c r="I38" s="146"/>
      <c r="J38" s="128"/>
      <c r="K38" s="146"/>
      <c r="L38" s="128"/>
      <c r="M38" s="146"/>
      <c r="N38" s="128"/>
      <c r="O38" s="146"/>
      <c r="P38" s="128"/>
      <c r="Q38" s="146"/>
      <c r="R38" s="147"/>
      <c r="S38" s="128"/>
      <c r="T38" s="146"/>
      <c r="U38" s="147"/>
      <c r="V38" s="128"/>
      <c r="W38" s="146"/>
      <c r="X38" s="128"/>
      <c r="Y38" s="146"/>
      <c r="Z38" s="128"/>
      <c r="AA38" s="144"/>
      <c r="AB38" s="156"/>
      <c r="AC38" s="152"/>
      <c r="AD38" s="146"/>
      <c r="AE38" s="147"/>
      <c r="AF38" s="128"/>
      <c r="AG38" s="144"/>
      <c r="AH38" s="152"/>
      <c r="AI38" s="144"/>
      <c r="AJ38" s="152"/>
      <c r="AK38" s="150"/>
      <c r="AL38" s="153"/>
      <c r="AM38" s="131"/>
      <c r="AN38" s="133"/>
      <c r="AO38" s="136"/>
      <c r="AP38" s="136"/>
      <c r="AQ38" s="137"/>
      <c r="AR38" s="46"/>
      <c r="AS38" s="46"/>
      <c r="AT38" s="46"/>
      <c r="AU38" s="46"/>
      <c r="AV38" s="46"/>
      <c r="AW38" s="46"/>
    </row>
    <row r="39" spans="1:49" ht="13.5" hidden="1" customHeight="1" x14ac:dyDescent="0.25">
      <c r="A39" s="46"/>
      <c r="B39" s="140" t="s">
        <v>30</v>
      </c>
      <c r="C39" s="142" t="s">
        <v>73</v>
      </c>
      <c r="D39" s="143" t="s">
        <v>75</v>
      </c>
      <c r="E39" s="144">
        <v>1</v>
      </c>
      <c r="F39" s="128"/>
      <c r="G39" s="146">
        <v>1</v>
      </c>
      <c r="H39" s="128"/>
      <c r="I39" s="146">
        <v>1</v>
      </c>
      <c r="J39" s="128"/>
      <c r="K39" s="146">
        <v>1</v>
      </c>
      <c r="L39" s="128"/>
      <c r="M39" s="146">
        <v>1</v>
      </c>
      <c r="N39" s="128"/>
      <c r="O39" s="146">
        <v>1</v>
      </c>
      <c r="P39" s="128"/>
      <c r="Q39" s="146">
        <v>1</v>
      </c>
      <c r="R39" s="147"/>
      <c r="S39" s="128"/>
      <c r="T39" s="146"/>
      <c r="U39" s="147">
        <v>1</v>
      </c>
      <c r="V39" s="128"/>
      <c r="W39" s="146">
        <v>1</v>
      </c>
      <c r="X39" s="128"/>
      <c r="Y39" s="146">
        <v>1</v>
      </c>
      <c r="Z39" s="128"/>
      <c r="AA39" s="146">
        <v>1</v>
      </c>
      <c r="AB39" s="147"/>
      <c r="AC39" s="128"/>
      <c r="AD39" s="146">
        <v>1</v>
      </c>
      <c r="AE39" s="147"/>
      <c r="AF39" s="128"/>
      <c r="AG39" s="146">
        <v>1</v>
      </c>
      <c r="AH39" s="128"/>
      <c r="AI39" s="146">
        <v>1</v>
      </c>
      <c r="AJ39" s="128"/>
      <c r="AK39" s="129"/>
      <c r="AL39" s="130">
        <v>1</v>
      </c>
      <c r="AM39" s="131">
        <v>1</v>
      </c>
      <c r="AN39" s="132">
        <f t="shared" ref="AN39:AN41" si="8">+((SUMIF($E$8:$AL$8,"SI",E39:AL40)))/((SUM(E39:AL40))-(SUMIF($E$8:$AL$8,"N/A",E39:AL40)))</f>
        <v>0.8666666666666667</v>
      </c>
      <c r="AO39" s="134" t="s">
        <v>158</v>
      </c>
      <c r="AP39" s="134"/>
      <c r="AQ39" s="135"/>
      <c r="AR39" s="46"/>
      <c r="AS39" s="46"/>
      <c r="AT39" s="46"/>
      <c r="AU39" s="46"/>
      <c r="AV39" s="46"/>
      <c r="AW39" s="46"/>
    </row>
    <row r="40" spans="1:49" ht="13.5" hidden="1" customHeight="1" thickBot="1" x14ac:dyDescent="0.25">
      <c r="A40" s="46"/>
      <c r="B40" s="141" t="s">
        <v>30</v>
      </c>
      <c r="C40" s="154"/>
      <c r="D40" s="155"/>
      <c r="E40" s="145"/>
      <c r="F40" s="128"/>
      <c r="G40" s="146"/>
      <c r="H40" s="128"/>
      <c r="I40" s="146"/>
      <c r="J40" s="128"/>
      <c r="K40" s="146"/>
      <c r="L40" s="128"/>
      <c r="M40" s="146"/>
      <c r="N40" s="128"/>
      <c r="O40" s="146"/>
      <c r="P40" s="128"/>
      <c r="Q40" s="146"/>
      <c r="R40" s="147"/>
      <c r="S40" s="128"/>
      <c r="T40" s="146"/>
      <c r="U40" s="147"/>
      <c r="V40" s="128"/>
      <c r="W40" s="146"/>
      <c r="X40" s="128"/>
      <c r="Y40" s="146"/>
      <c r="Z40" s="128"/>
      <c r="AA40" s="144"/>
      <c r="AB40" s="156"/>
      <c r="AC40" s="152"/>
      <c r="AD40" s="146"/>
      <c r="AE40" s="147"/>
      <c r="AF40" s="128"/>
      <c r="AG40" s="144"/>
      <c r="AH40" s="152"/>
      <c r="AI40" s="144"/>
      <c r="AJ40" s="152"/>
      <c r="AK40" s="150"/>
      <c r="AL40" s="153"/>
      <c r="AM40" s="131"/>
      <c r="AN40" s="133"/>
      <c r="AO40" s="136"/>
      <c r="AP40" s="136"/>
      <c r="AQ40" s="137"/>
      <c r="AR40" s="46"/>
      <c r="AS40" s="46"/>
      <c r="AT40" s="46"/>
      <c r="AU40" s="46"/>
      <c r="AV40" s="46"/>
      <c r="AW40" s="46"/>
    </row>
    <row r="41" spans="1:49" ht="13.5" hidden="1" customHeight="1" x14ac:dyDescent="0.25">
      <c r="A41" s="46"/>
      <c r="B41" s="140" t="s">
        <v>30</v>
      </c>
      <c r="C41" s="142" t="s">
        <v>80</v>
      </c>
      <c r="D41" s="143" t="s">
        <v>81</v>
      </c>
      <c r="E41" s="144">
        <v>1</v>
      </c>
      <c r="F41" s="128"/>
      <c r="G41" s="146">
        <v>1</v>
      </c>
      <c r="H41" s="128"/>
      <c r="I41" s="146">
        <v>1</v>
      </c>
      <c r="J41" s="128"/>
      <c r="K41" s="146">
        <v>1</v>
      </c>
      <c r="L41" s="128"/>
      <c r="M41" s="146">
        <v>1</v>
      </c>
      <c r="N41" s="128"/>
      <c r="O41" s="146">
        <v>1</v>
      </c>
      <c r="P41" s="128"/>
      <c r="Q41" s="146">
        <v>1</v>
      </c>
      <c r="R41" s="147"/>
      <c r="S41" s="128"/>
      <c r="T41" s="146">
        <v>1</v>
      </c>
      <c r="U41" s="147"/>
      <c r="V41" s="128"/>
      <c r="W41" s="146">
        <v>1</v>
      </c>
      <c r="X41" s="128"/>
      <c r="Y41" s="146">
        <v>1</v>
      </c>
      <c r="Z41" s="128"/>
      <c r="AA41" s="146">
        <v>1</v>
      </c>
      <c r="AB41" s="147"/>
      <c r="AC41" s="128"/>
      <c r="AD41" s="146">
        <v>1</v>
      </c>
      <c r="AE41" s="147"/>
      <c r="AF41" s="128"/>
      <c r="AG41" s="146">
        <v>1</v>
      </c>
      <c r="AH41" s="128"/>
      <c r="AI41" s="146">
        <v>1</v>
      </c>
      <c r="AJ41" s="128"/>
      <c r="AK41" s="129"/>
      <c r="AL41" s="130">
        <v>1</v>
      </c>
      <c r="AM41" s="131">
        <v>1</v>
      </c>
      <c r="AN41" s="132">
        <f t="shared" si="8"/>
        <v>0.93333333333333335</v>
      </c>
      <c r="AO41" s="134"/>
      <c r="AP41" s="134"/>
      <c r="AQ41" s="135"/>
      <c r="AR41" s="46"/>
      <c r="AS41" s="46"/>
      <c r="AT41" s="46"/>
      <c r="AU41" s="46"/>
      <c r="AV41" s="46"/>
      <c r="AW41" s="46"/>
    </row>
    <row r="42" spans="1:49" ht="13.5" hidden="1" customHeight="1" thickBot="1" x14ac:dyDescent="0.25">
      <c r="A42" s="46"/>
      <c r="B42" s="141" t="s">
        <v>30</v>
      </c>
      <c r="C42" s="154"/>
      <c r="D42" s="155"/>
      <c r="E42" s="145"/>
      <c r="F42" s="128"/>
      <c r="G42" s="146"/>
      <c r="H42" s="128"/>
      <c r="I42" s="146"/>
      <c r="J42" s="128"/>
      <c r="K42" s="146"/>
      <c r="L42" s="128"/>
      <c r="M42" s="146"/>
      <c r="N42" s="128"/>
      <c r="O42" s="146"/>
      <c r="P42" s="128"/>
      <c r="Q42" s="146"/>
      <c r="R42" s="147"/>
      <c r="S42" s="128"/>
      <c r="T42" s="146"/>
      <c r="U42" s="147"/>
      <c r="V42" s="128"/>
      <c r="W42" s="146"/>
      <c r="X42" s="128"/>
      <c r="Y42" s="146"/>
      <c r="Z42" s="128"/>
      <c r="AA42" s="144"/>
      <c r="AB42" s="156"/>
      <c r="AC42" s="152"/>
      <c r="AD42" s="146"/>
      <c r="AE42" s="147"/>
      <c r="AF42" s="128"/>
      <c r="AG42" s="144"/>
      <c r="AH42" s="152"/>
      <c r="AI42" s="144"/>
      <c r="AJ42" s="152"/>
      <c r="AK42" s="150"/>
      <c r="AL42" s="153"/>
      <c r="AM42" s="131"/>
      <c r="AN42" s="133"/>
      <c r="AO42" s="136"/>
      <c r="AP42" s="136"/>
      <c r="AQ42" s="137"/>
      <c r="AR42" s="46"/>
      <c r="AS42" s="46"/>
      <c r="AT42" s="46"/>
      <c r="AU42" s="46"/>
      <c r="AV42" s="46"/>
      <c r="AW42" s="46"/>
    </row>
    <row r="43" spans="1:49" ht="13.5" hidden="1" customHeight="1" x14ac:dyDescent="0.25">
      <c r="A43" s="46"/>
      <c r="B43" s="140" t="s">
        <v>30</v>
      </c>
      <c r="C43" s="142" t="s">
        <v>82</v>
      </c>
      <c r="D43" s="143" t="s">
        <v>86</v>
      </c>
      <c r="E43" s="144">
        <v>1</v>
      </c>
      <c r="F43" s="128"/>
      <c r="G43" s="146">
        <v>1</v>
      </c>
      <c r="H43" s="128"/>
      <c r="I43" s="146">
        <v>1</v>
      </c>
      <c r="J43" s="128"/>
      <c r="K43" s="146">
        <v>1</v>
      </c>
      <c r="L43" s="128"/>
      <c r="M43" s="146">
        <v>1</v>
      </c>
      <c r="N43" s="128"/>
      <c r="O43" s="146">
        <v>1</v>
      </c>
      <c r="P43" s="128"/>
      <c r="Q43" s="146">
        <v>1</v>
      </c>
      <c r="R43" s="147"/>
      <c r="S43" s="128"/>
      <c r="T43" s="146">
        <v>1</v>
      </c>
      <c r="U43" s="147"/>
      <c r="V43" s="128"/>
      <c r="W43" s="146">
        <v>1</v>
      </c>
      <c r="X43" s="128"/>
      <c r="Y43" s="146">
        <v>1</v>
      </c>
      <c r="Z43" s="128"/>
      <c r="AA43" s="146">
        <v>1</v>
      </c>
      <c r="AB43" s="147"/>
      <c r="AC43" s="128"/>
      <c r="AD43" s="146">
        <v>1</v>
      </c>
      <c r="AE43" s="147"/>
      <c r="AF43" s="128"/>
      <c r="AG43" s="146">
        <v>1</v>
      </c>
      <c r="AH43" s="128"/>
      <c r="AI43" s="146">
        <v>1</v>
      </c>
      <c r="AJ43" s="128"/>
      <c r="AK43" s="129"/>
      <c r="AL43" s="130">
        <v>1</v>
      </c>
      <c r="AM43" s="131">
        <v>1</v>
      </c>
      <c r="AN43" s="132">
        <f t="shared" ref="AN43" si="9">+((SUMIF($E$8:$AL$8,"SI",E43:AL44)))/((SUM(E43:AL44))-(SUMIF($E$8:$AL$8,"N/A",E43:AL44)))</f>
        <v>0.93333333333333335</v>
      </c>
      <c r="AO43" s="134"/>
      <c r="AP43" s="134"/>
      <c r="AQ43" s="135"/>
      <c r="AR43" s="46"/>
      <c r="AS43" s="46"/>
      <c r="AT43" s="46"/>
      <c r="AU43" s="46"/>
      <c r="AV43" s="46"/>
      <c r="AW43" s="46"/>
    </row>
    <row r="44" spans="1:49" ht="13.5" hidden="1" customHeight="1" thickBot="1" x14ac:dyDescent="0.25">
      <c r="A44" s="46"/>
      <c r="B44" s="141" t="s">
        <v>30</v>
      </c>
      <c r="C44" s="154"/>
      <c r="D44" s="155"/>
      <c r="E44" s="145"/>
      <c r="F44" s="128"/>
      <c r="G44" s="146"/>
      <c r="H44" s="128"/>
      <c r="I44" s="146"/>
      <c r="J44" s="128"/>
      <c r="K44" s="146"/>
      <c r="L44" s="128"/>
      <c r="M44" s="146"/>
      <c r="N44" s="128"/>
      <c r="O44" s="146"/>
      <c r="P44" s="128"/>
      <c r="Q44" s="146"/>
      <c r="R44" s="147"/>
      <c r="S44" s="128"/>
      <c r="T44" s="146"/>
      <c r="U44" s="147"/>
      <c r="V44" s="128"/>
      <c r="W44" s="146"/>
      <c r="X44" s="128"/>
      <c r="Y44" s="146"/>
      <c r="Z44" s="128"/>
      <c r="AA44" s="144"/>
      <c r="AB44" s="156"/>
      <c r="AC44" s="152"/>
      <c r="AD44" s="146"/>
      <c r="AE44" s="147"/>
      <c r="AF44" s="128"/>
      <c r="AG44" s="144"/>
      <c r="AH44" s="152"/>
      <c r="AI44" s="144"/>
      <c r="AJ44" s="152"/>
      <c r="AK44" s="150"/>
      <c r="AL44" s="153"/>
      <c r="AM44" s="131"/>
      <c r="AN44" s="133"/>
      <c r="AO44" s="136"/>
      <c r="AP44" s="136"/>
      <c r="AQ44" s="137"/>
      <c r="AR44" s="46"/>
      <c r="AS44" s="46"/>
      <c r="AT44" s="46"/>
      <c r="AU44" s="46"/>
      <c r="AV44" s="46"/>
      <c r="AW44" s="46"/>
    </row>
    <row r="45" spans="1:49" ht="17.25" hidden="1" customHeight="1" x14ac:dyDescent="0.25">
      <c r="A45" s="46"/>
      <c r="B45" s="140" t="s">
        <v>30</v>
      </c>
      <c r="C45" s="142" t="s">
        <v>83</v>
      </c>
      <c r="D45" s="143" t="s">
        <v>87</v>
      </c>
      <c r="E45" s="144">
        <v>1</v>
      </c>
      <c r="F45" s="128"/>
      <c r="G45" s="146">
        <v>1</v>
      </c>
      <c r="H45" s="128"/>
      <c r="I45" s="146">
        <v>1</v>
      </c>
      <c r="J45" s="128"/>
      <c r="K45" s="146">
        <v>1</v>
      </c>
      <c r="L45" s="128"/>
      <c r="M45" s="146">
        <v>1</v>
      </c>
      <c r="N45" s="128"/>
      <c r="O45" s="146">
        <v>1</v>
      </c>
      <c r="P45" s="128"/>
      <c r="Q45" s="146">
        <v>1</v>
      </c>
      <c r="R45" s="147"/>
      <c r="S45" s="128"/>
      <c r="T45" s="146">
        <v>1</v>
      </c>
      <c r="U45" s="147"/>
      <c r="V45" s="128"/>
      <c r="W45" s="146">
        <v>1</v>
      </c>
      <c r="X45" s="128"/>
      <c r="Y45" s="146">
        <v>1</v>
      </c>
      <c r="Z45" s="128"/>
      <c r="AA45" s="146">
        <v>1</v>
      </c>
      <c r="AB45" s="147"/>
      <c r="AC45" s="128"/>
      <c r="AD45" s="146">
        <v>1</v>
      </c>
      <c r="AE45" s="147"/>
      <c r="AF45" s="128"/>
      <c r="AG45" s="146">
        <v>1</v>
      </c>
      <c r="AH45" s="128"/>
      <c r="AI45" s="146">
        <v>1</v>
      </c>
      <c r="AJ45" s="128"/>
      <c r="AK45" s="129"/>
      <c r="AL45" s="130">
        <v>1</v>
      </c>
      <c r="AM45" s="131">
        <v>1</v>
      </c>
      <c r="AN45" s="132">
        <f t="shared" ref="AN45" si="10">+((SUMIF($E$8:$AL$8,"SI",E45:AL46)))/((SUM(E45:AL46))-(SUMIF($E$8:$AL$8,"N/A",E45:AL46)))</f>
        <v>0.93333333333333335</v>
      </c>
      <c r="AO45" s="134"/>
      <c r="AP45" s="134"/>
      <c r="AQ45" s="135"/>
      <c r="AR45" s="46"/>
      <c r="AS45" s="46"/>
      <c r="AT45" s="46"/>
      <c r="AU45" s="46"/>
      <c r="AV45" s="46"/>
      <c r="AW45" s="46"/>
    </row>
    <row r="46" spans="1:49" ht="16.5" hidden="1" customHeight="1" thickBot="1" x14ac:dyDescent="0.25">
      <c r="A46" s="46"/>
      <c r="B46" s="141" t="s">
        <v>30</v>
      </c>
      <c r="C46" s="154"/>
      <c r="D46" s="155"/>
      <c r="E46" s="145"/>
      <c r="F46" s="128"/>
      <c r="G46" s="146"/>
      <c r="H46" s="128"/>
      <c r="I46" s="146"/>
      <c r="J46" s="128"/>
      <c r="K46" s="146"/>
      <c r="L46" s="128"/>
      <c r="M46" s="146"/>
      <c r="N46" s="128"/>
      <c r="O46" s="146"/>
      <c r="P46" s="128"/>
      <c r="Q46" s="146"/>
      <c r="R46" s="147"/>
      <c r="S46" s="128"/>
      <c r="T46" s="146"/>
      <c r="U46" s="147"/>
      <c r="V46" s="128"/>
      <c r="W46" s="146"/>
      <c r="X46" s="128"/>
      <c r="Y46" s="146"/>
      <c r="Z46" s="128"/>
      <c r="AA46" s="144"/>
      <c r="AB46" s="156"/>
      <c r="AC46" s="152"/>
      <c r="AD46" s="146"/>
      <c r="AE46" s="147"/>
      <c r="AF46" s="128"/>
      <c r="AG46" s="144"/>
      <c r="AH46" s="152"/>
      <c r="AI46" s="144"/>
      <c r="AJ46" s="152"/>
      <c r="AK46" s="150"/>
      <c r="AL46" s="153"/>
      <c r="AM46" s="131"/>
      <c r="AN46" s="133"/>
      <c r="AO46" s="136"/>
      <c r="AP46" s="136"/>
      <c r="AQ46" s="137"/>
      <c r="AR46" s="46"/>
      <c r="AS46" s="46"/>
      <c r="AT46" s="46"/>
      <c r="AU46" s="46"/>
      <c r="AV46" s="46"/>
      <c r="AW46" s="46"/>
    </row>
    <row r="47" spans="1:49" ht="13.5" hidden="1" customHeight="1" x14ac:dyDescent="0.25">
      <c r="A47" s="46"/>
      <c r="B47" s="140" t="s">
        <v>30</v>
      </c>
      <c r="C47" s="142" t="s">
        <v>84</v>
      </c>
      <c r="D47" s="143" t="s">
        <v>101</v>
      </c>
      <c r="E47" s="144">
        <v>1</v>
      </c>
      <c r="F47" s="128"/>
      <c r="G47" s="146">
        <v>1</v>
      </c>
      <c r="H47" s="128"/>
      <c r="I47" s="146">
        <v>1</v>
      </c>
      <c r="J47" s="128"/>
      <c r="K47" s="146">
        <v>1</v>
      </c>
      <c r="L47" s="128"/>
      <c r="M47" s="146">
        <v>1</v>
      </c>
      <c r="N47" s="128"/>
      <c r="O47" s="146">
        <v>1</v>
      </c>
      <c r="P47" s="128"/>
      <c r="Q47" s="146">
        <v>1</v>
      </c>
      <c r="R47" s="147"/>
      <c r="S47" s="128"/>
      <c r="T47" s="146">
        <v>1</v>
      </c>
      <c r="U47" s="147"/>
      <c r="V47" s="128"/>
      <c r="W47" s="146">
        <v>1</v>
      </c>
      <c r="X47" s="128"/>
      <c r="Y47" s="146">
        <v>1</v>
      </c>
      <c r="Z47" s="128"/>
      <c r="AA47" s="146">
        <v>1</v>
      </c>
      <c r="AB47" s="147"/>
      <c r="AC47" s="128"/>
      <c r="AD47" s="146">
        <v>1</v>
      </c>
      <c r="AE47" s="147"/>
      <c r="AF47" s="128"/>
      <c r="AG47" s="146">
        <v>1</v>
      </c>
      <c r="AH47" s="128"/>
      <c r="AI47" s="146">
        <v>1</v>
      </c>
      <c r="AJ47" s="128"/>
      <c r="AK47" s="129"/>
      <c r="AL47" s="130">
        <v>1</v>
      </c>
      <c r="AM47" s="131">
        <v>1</v>
      </c>
      <c r="AN47" s="132">
        <f t="shared" ref="AN47" si="11">+((SUMIF($E$8:$AL$8,"SI",E47:AL48)))/((SUM(E47:AL48))-(SUMIF($E$8:$AL$8,"N/A",E47:AL48)))</f>
        <v>0.93333333333333335</v>
      </c>
      <c r="AO47" s="134" t="s">
        <v>184</v>
      </c>
      <c r="AP47" s="134"/>
      <c r="AQ47" s="135"/>
      <c r="AR47" s="46"/>
      <c r="AS47" s="46"/>
      <c r="AT47" s="46"/>
      <c r="AU47" s="46"/>
      <c r="AV47" s="46"/>
      <c r="AW47" s="46"/>
    </row>
    <row r="48" spans="1:49" ht="13.5" hidden="1" customHeight="1" thickBot="1" x14ac:dyDescent="0.25">
      <c r="A48" s="46"/>
      <c r="B48" s="141" t="s">
        <v>30</v>
      </c>
      <c r="C48" s="154"/>
      <c r="D48" s="155"/>
      <c r="E48" s="145"/>
      <c r="F48" s="128"/>
      <c r="G48" s="146"/>
      <c r="H48" s="128"/>
      <c r="I48" s="146"/>
      <c r="J48" s="128"/>
      <c r="K48" s="146"/>
      <c r="L48" s="128"/>
      <c r="M48" s="146"/>
      <c r="N48" s="128"/>
      <c r="O48" s="146"/>
      <c r="P48" s="128"/>
      <c r="Q48" s="146"/>
      <c r="R48" s="147"/>
      <c r="S48" s="128"/>
      <c r="T48" s="146"/>
      <c r="U48" s="147"/>
      <c r="V48" s="128"/>
      <c r="W48" s="146"/>
      <c r="X48" s="128"/>
      <c r="Y48" s="146"/>
      <c r="Z48" s="128"/>
      <c r="AA48" s="144"/>
      <c r="AB48" s="156"/>
      <c r="AC48" s="152"/>
      <c r="AD48" s="146"/>
      <c r="AE48" s="147"/>
      <c r="AF48" s="128"/>
      <c r="AG48" s="144"/>
      <c r="AH48" s="152"/>
      <c r="AI48" s="144"/>
      <c r="AJ48" s="152"/>
      <c r="AK48" s="150"/>
      <c r="AL48" s="153"/>
      <c r="AM48" s="131"/>
      <c r="AN48" s="133"/>
      <c r="AO48" s="136"/>
      <c r="AP48" s="136"/>
      <c r="AQ48" s="137"/>
      <c r="AR48" s="46"/>
      <c r="AS48" s="46"/>
      <c r="AT48" s="46"/>
      <c r="AU48" s="46"/>
      <c r="AV48" s="46"/>
      <c r="AW48" s="46"/>
    </row>
    <row r="49" spans="1:49" ht="13.5" hidden="1" customHeight="1" x14ac:dyDescent="0.25">
      <c r="A49" s="46"/>
      <c r="B49" s="140" t="s">
        <v>30</v>
      </c>
      <c r="C49" s="142" t="s">
        <v>102</v>
      </c>
      <c r="D49" s="143" t="s">
        <v>103</v>
      </c>
      <c r="E49" s="144">
        <v>1</v>
      </c>
      <c r="F49" s="128"/>
      <c r="G49" s="146">
        <v>1</v>
      </c>
      <c r="H49" s="128"/>
      <c r="I49" s="146">
        <v>1</v>
      </c>
      <c r="J49" s="128"/>
      <c r="K49" s="146">
        <v>1</v>
      </c>
      <c r="L49" s="128"/>
      <c r="M49" s="146">
        <v>1</v>
      </c>
      <c r="N49" s="128"/>
      <c r="O49" s="146">
        <v>1</v>
      </c>
      <c r="P49" s="128"/>
      <c r="Q49" s="146">
        <v>1</v>
      </c>
      <c r="R49" s="147"/>
      <c r="S49" s="128"/>
      <c r="T49" s="146">
        <v>1</v>
      </c>
      <c r="U49" s="147"/>
      <c r="V49" s="128"/>
      <c r="W49" s="146">
        <v>1</v>
      </c>
      <c r="X49" s="128"/>
      <c r="Y49" s="146">
        <v>1</v>
      </c>
      <c r="Z49" s="128"/>
      <c r="AA49" s="146">
        <v>1</v>
      </c>
      <c r="AB49" s="147"/>
      <c r="AC49" s="128"/>
      <c r="AD49" s="146">
        <v>1</v>
      </c>
      <c r="AE49" s="147"/>
      <c r="AF49" s="128"/>
      <c r="AG49" s="146">
        <v>1</v>
      </c>
      <c r="AH49" s="128"/>
      <c r="AI49" s="146">
        <v>1</v>
      </c>
      <c r="AJ49" s="128"/>
      <c r="AK49" s="129"/>
      <c r="AL49" s="130">
        <v>1</v>
      </c>
      <c r="AM49" s="131">
        <v>1</v>
      </c>
      <c r="AN49" s="132">
        <f t="shared" ref="AN49" si="12">+((SUMIF($E$8:$AL$8,"SI",E49:AL50)))/((SUM(E49:AL50))-(SUMIF($E$8:$AL$8,"N/A",E49:AL50)))</f>
        <v>0.93333333333333335</v>
      </c>
      <c r="AO49" s="134"/>
      <c r="AP49" s="134"/>
      <c r="AQ49" s="135"/>
      <c r="AR49" s="46"/>
      <c r="AS49" s="46"/>
      <c r="AT49" s="46"/>
      <c r="AU49" s="46"/>
      <c r="AV49" s="46"/>
      <c r="AW49" s="46"/>
    </row>
    <row r="50" spans="1:49" ht="13.5" hidden="1" customHeight="1" thickBot="1" x14ac:dyDescent="0.25">
      <c r="A50" s="46"/>
      <c r="B50" s="189" t="s">
        <v>30</v>
      </c>
      <c r="C50" s="154"/>
      <c r="D50" s="155"/>
      <c r="E50" s="145"/>
      <c r="F50" s="128"/>
      <c r="G50" s="146"/>
      <c r="H50" s="128"/>
      <c r="I50" s="146"/>
      <c r="J50" s="128"/>
      <c r="K50" s="146"/>
      <c r="L50" s="128"/>
      <c r="M50" s="146"/>
      <c r="N50" s="128"/>
      <c r="O50" s="146"/>
      <c r="P50" s="128"/>
      <c r="Q50" s="146"/>
      <c r="R50" s="147"/>
      <c r="S50" s="128"/>
      <c r="T50" s="146"/>
      <c r="U50" s="147"/>
      <c r="V50" s="128"/>
      <c r="W50" s="146"/>
      <c r="X50" s="128"/>
      <c r="Y50" s="146"/>
      <c r="Z50" s="128"/>
      <c r="AA50" s="144"/>
      <c r="AB50" s="156"/>
      <c r="AC50" s="152"/>
      <c r="AD50" s="146"/>
      <c r="AE50" s="147"/>
      <c r="AF50" s="128"/>
      <c r="AG50" s="144"/>
      <c r="AH50" s="152"/>
      <c r="AI50" s="144"/>
      <c r="AJ50" s="152"/>
      <c r="AK50" s="150"/>
      <c r="AL50" s="153"/>
      <c r="AM50" s="131"/>
      <c r="AN50" s="133"/>
      <c r="AO50" s="136"/>
      <c r="AP50" s="136"/>
      <c r="AQ50" s="137"/>
      <c r="AR50" s="46"/>
      <c r="AS50" s="46"/>
      <c r="AT50" s="46"/>
      <c r="AU50" s="46"/>
      <c r="AV50" s="46"/>
      <c r="AW50" s="46"/>
    </row>
    <row r="51" spans="1:49" ht="33.75" hidden="1" customHeight="1" thickBot="1" x14ac:dyDescent="0.25">
      <c r="A51" s="46"/>
      <c r="B51" s="75"/>
      <c r="C51" s="163" t="s">
        <v>41</v>
      </c>
      <c r="D51" s="164"/>
      <c r="E51" s="76">
        <f>+(SUM(E9:E50)/14)</f>
        <v>1</v>
      </c>
      <c r="F51" s="76">
        <f t="shared" ref="F51:AL51" si="13">+(SUM(F9:F50)/14)</f>
        <v>0</v>
      </c>
      <c r="G51" s="76">
        <f t="shared" si="13"/>
        <v>1</v>
      </c>
      <c r="H51" s="76">
        <f t="shared" si="13"/>
        <v>0</v>
      </c>
      <c r="I51" s="76">
        <f t="shared" si="13"/>
        <v>1</v>
      </c>
      <c r="J51" s="76">
        <f t="shared" si="13"/>
        <v>0</v>
      </c>
      <c r="K51" s="76">
        <f t="shared" si="13"/>
        <v>1</v>
      </c>
      <c r="L51" s="76">
        <f t="shared" si="13"/>
        <v>0</v>
      </c>
      <c r="M51" s="76">
        <f t="shared" si="13"/>
        <v>1</v>
      </c>
      <c r="N51" s="76">
        <f t="shared" si="13"/>
        <v>0</v>
      </c>
      <c r="O51" s="76">
        <f t="shared" si="13"/>
        <v>1</v>
      </c>
      <c r="P51" s="76">
        <f t="shared" si="13"/>
        <v>0</v>
      </c>
      <c r="Q51" s="76">
        <f t="shared" si="13"/>
        <v>0.8571428571428571</v>
      </c>
      <c r="R51" s="76">
        <f t="shared" si="13"/>
        <v>0.14285714285714285</v>
      </c>
      <c r="S51" s="76">
        <f t="shared" si="13"/>
        <v>0</v>
      </c>
      <c r="T51" s="76">
        <f t="shared" si="13"/>
        <v>0.9285714285714286</v>
      </c>
      <c r="U51" s="76">
        <f t="shared" si="13"/>
        <v>7.1428571428571425E-2</v>
      </c>
      <c r="V51" s="76">
        <f t="shared" si="13"/>
        <v>0</v>
      </c>
      <c r="W51" s="76">
        <f t="shared" si="13"/>
        <v>1</v>
      </c>
      <c r="X51" s="76">
        <f t="shared" si="13"/>
        <v>0</v>
      </c>
      <c r="Y51" s="76">
        <f t="shared" si="13"/>
        <v>0.9285714285714286</v>
      </c>
      <c r="Z51" s="76">
        <f t="shared" si="13"/>
        <v>7.1428571428571425E-2</v>
      </c>
      <c r="AA51" s="76">
        <f t="shared" si="13"/>
        <v>1</v>
      </c>
      <c r="AB51" s="76">
        <f t="shared" si="13"/>
        <v>0</v>
      </c>
      <c r="AC51" s="76">
        <f t="shared" si="13"/>
        <v>0</v>
      </c>
      <c r="AD51" s="76">
        <f t="shared" si="13"/>
        <v>1</v>
      </c>
      <c r="AE51" s="76">
        <f t="shared" si="13"/>
        <v>0</v>
      </c>
      <c r="AF51" s="76">
        <f t="shared" si="13"/>
        <v>0</v>
      </c>
      <c r="AG51" s="76">
        <f t="shared" si="13"/>
        <v>1</v>
      </c>
      <c r="AH51" s="76">
        <f t="shared" si="13"/>
        <v>0</v>
      </c>
      <c r="AI51" s="76">
        <f t="shared" si="13"/>
        <v>1</v>
      </c>
      <c r="AJ51" s="76">
        <f t="shared" si="13"/>
        <v>0</v>
      </c>
      <c r="AK51" s="76">
        <f t="shared" si="13"/>
        <v>0</v>
      </c>
      <c r="AL51" s="76">
        <f t="shared" si="13"/>
        <v>1</v>
      </c>
      <c r="AM51" s="89">
        <v>1</v>
      </c>
      <c r="AN51" s="87">
        <f>+AVERAGE(AN11,AN19,AN23,AN29:AN50)</f>
        <v>0.91428571428571437</v>
      </c>
      <c r="AO51" s="93"/>
      <c r="AP51" s="94"/>
      <c r="AQ51" s="95"/>
      <c r="AR51" s="46"/>
      <c r="AS51" s="46"/>
      <c r="AT51" s="46"/>
      <c r="AU51" s="46"/>
      <c r="AV51" s="46"/>
      <c r="AW51" s="46"/>
    </row>
    <row r="52" spans="1:49" ht="12.75" customHeight="1" thickBot="1" x14ac:dyDescent="0.25">
      <c r="A52" s="46"/>
      <c r="B52" s="189" t="s">
        <v>63</v>
      </c>
      <c r="C52" s="184" t="s">
        <v>61</v>
      </c>
      <c r="D52" s="191" t="s">
        <v>62</v>
      </c>
      <c r="E52" s="185">
        <v>1</v>
      </c>
      <c r="F52" s="187"/>
      <c r="G52" s="145">
        <v>1</v>
      </c>
      <c r="H52" s="177"/>
      <c r="I52" s="145">
        <v>1</v>
      </c>
      <c r="J52" s="177"/>
      <c r="K52" s="145">
        <v>1</v>
      </c>
      <c r="L52" s="177"/>
      <c r="M52" s="145">
        <v>1</v>
      </c>
      <c r="N52" s="177"/>
      <c r="O52" s="145">
        <v>1</v>
      </c>
      <c r="P52" s="177"/>
      <c r="Q52" s="145">
        <v>1</v>
      </c>
      <c r="R52" s="179"/>
      <c r="S52" s="177"/>
      <c r="T52" s="145">
        <v>1</v>
      </c>
      <c r="U52" s="179"/>
      <c r="V52" s="177"/>
      <c r="W52" s="145">
        <v>1</v>
      </c>
      <c r="X52" s="177"/>
      <c r="Y52" s="145">
        <v>1</v>
      </c>
      <c r="Z52" s="177"/>
      <c r="AA52" s="145">
        <v>1</v>
      </c>
      <c r="AB52" s="179"/>
      <c r="AC52" s="177"/>
      <c r="AD52" s="145">
        <v>1</v>
      </c>
      <c r="AE52" s="179"/>
      <c r="AF52" s="177"/>
      <c r="AG52" s="145">
        <v>1</v>
      </c>
      <c r="AH52" s="177"/>
      <c r="AI52" s="145">
        <v>1</v>
      </c>
      <c r="AJ52" s="177"/>
      <c r="AK52" s="151"/>
      <c r="AL52" s="177">
        <v>1</v>
      </c>
      <c r="AM52" s="206">
        <v>1</v>
      </c>
      <c r="AN52" s="132">
        <f t="shared" ref="AN52:AN56" si="14">+((SUMIF($E$8:$AL$8,"SI",E52:AL53)))/((SUM(E52:AL53))-(SUMIF($E$8:$AL$8,"N/A",E52:AL53)))</f>
        <v>0.93333333333333335</v>
      </c>
      <c r="AO52" s="138" t="s">
        <v>139</v>
      </c>
      <c r="AP52" s="134"/>
      <c r="AQ52" s="135"/>
      <c r="AR52" s="46"/>
      <c r="AS52" s="46"/>
      <c r="AT52" s="46"/>
      <c r="AU52" s="46"/>
      <c r="AV52" s="46"/>
      <c r="AW52" s="46"/>
    </row>
    <row r="53" spans="1:49" ht="18.75" hidden="1" customHeight="1" thickBot="1" x14ac:dyDescent="0.25">
      <c r="A53" s="46"/>
      <c r="B53" s="141" t="s">
        <v>29</v>
      </c>
      <c r="C53" s="167"/>
      <c r="D53" s="143"/>
      <c r="E53" s="186"/>
      <c r="F53" s="188"/>
      <c r="G53" s="146"/>
      <c r="H53" s="128"/>
      <c r="I53" s="146"/>
      <c r="J53" s="128"/>
      <c r="K53" s="146"/>
      <c r="L53" s="128"/>
      <c r="M53" s="146"/>
      <c r="N53" s="128"/>
      <c r="O53" s="146"/>
      <c r="P53" s="128"/>
      <c r="Q53" s="146"/>
      <c r="R53" s="147"/>
      <c r="S53" s="128"/>
      <c r="T53" s="146"/>
      <c r="U53" s="147"/>
      <c r="V53" s="128"/>
      <c r="W53" s="146"/>
      <c r="X53" s="128"/>
      <c r="Y53" s="146"/>
      <c r="Z53" s="128"/>
      <c r="AA53" s="146"/>
      <c r="AB53" s="147"/>
      <c r="AC53" s="128"/>
      <c r="AD53" s="146"/>
      <c r="AE53" s="147"/>
      <c r="AF53" s="128"/>
      <c r="AG53" s="146"/>
      <c r="AH53" s="128"/>
      <c r="AI53" s="146"/>
      <c r="AJ53" s="128"/>
      <c r="AK53" s="129"/>
      <c r="AL53" s="128"/>
      <c r="AM53" s="149"/>
      <c r="AN53" s="133"/>
      <c r="AO53" s="139"/>
      <c r="AP53" s="136"/>
      <c r="AQ53" s="137"/>
      <c r="AR53" s="46"/>
      <c r="AS53" s="46"/>
      <c r="AT53" s="46"/>
      <c r="AU53" s="46"/>
      <c r="AV53" s="46"/>
      <c r="AW53" s="46"/>
    </row>
    <row r="54" spans="1:49" ht="12.75" customHeight="1" thickBot="1" x14ac:dyDescent="0.25">
      <c r="A54" s="46"/>
      <c r="B54" s="140" t="s">
        <v>63</v>
      </c>
      <c r="C54" s="167" t="s">
        <v>69</v>
      </c>
      <c r="D54" s="143" t="s">
        <v>70</v>
      </c>
      <c r="E54" s="150"/>
      <c r="F54" s="128"/>
      <c r="G54" s="146"/>
      <c r="H54" s="128"/>
      <c r="I54" s="146"/>
      <c r="J54" s="128"/>
      <c r="K54" s="146"/>
      <c r="L54" s="128"/>
      <c r="M54" s="146"/>
      <c r="N54" s="128"/>
      <c r="O54" s="146"/>
      <c r="P54" s="128"/>
      <c r="Q54" s="146"/>
      <c r="R54" s="147"/>
      <c r="S54" s="128"/>
      <c r="T54" s="146"/>
      <c r="U54" s="147"/>
      <c r="V54" s="128"/>
      <c r="W54" s="146"/>
      <c r="X54" s="128"/>
      <c r="Y54" s="146"/>
      <c r="Z54" s="128"/>
      <c r="AA54" s="146"/>
      <c r="AB54" s="147"/>
      <c r="AC54" s="128"/>
      <c r="AD54" s="146"/>
      <c r="AE54" s="147"/>
      <c r="AF54" s="128"/>
      <c r="AG54" s="146"/>
      <c r="AH54" s="128"/>
      <c r="AI54" s="146"/>
      <c r="AJ54" s="128"/>
      <c r="AK54" s="129"/>
      <c r="AL54" s="128"/>
      <c r="AM54" s="148">
        <v>1</v>
      </c>
      <c r="AN54" s="198"/>
      <c r="AO54" s="138"/>
      <c r="AP54" s="134"/>
      <c r="AQ54" s="135"/>
      <c r="AR54" s="46"/>
      <c r="AS54" s="46"/>
      <c r="AT54" s="46"/>
      <c r="AU54" s="46"/>
      <c r="AV54" s="46"/>
      <c r="AW54" s="46"/>
    </row>
    <row r="55" spans="1:49" ht="13.5" hidden="1" customHeight="1" thickBot="1" x14ac:dyDescent="0.25">
      <c r="A55" s="46"/>
      <c r="B55" s="141" t="s">
        <v>29</v>
      </c>
      <c r="C55" s="167"/>
      <c r="D55" s="143"/>
      <c r="E55" s="151"/>
      <c r="F55" s="128"/>
      <c r="G55" s="146"/>
      <c r="H55" s="128"/>
      <c r="I55" s="146"/>
      <c r="J55" s="128"/>
      <c r="K55" s="146"/>
      <c r="L55" s="128"/>
      <c r="M55" s="146"/>
      <c r="N55" s="128"/>
      <c r="O55" s="146"/>
      <c r="P55" s="128"/>
      <c r="Q55" s="146"/>
      <c r="R55" s="147"/>
      <c r="S55" s="128"/>
      <c r="T55" s="146"/>
      <c r="U55" s="147"/>
      <c r="V55" s="128"/>
      <c r="W55" s="146"/>
      <c r="X55" s="128"/>
      <c r="Y55" s="146"/>
      <c r="Z55" s="128"/>
      <c r="AA55" s="146"/>
      <c r="AB55" s="147"/>
      <c r="AC55" s="128"/>
      <c r="AD55" s="146"/>
      <c r="AE55" s="147"/>
      <c r="AF55" s="128"/>
      <c r="AG55" s="146"/>
      <c r="AH55" s="128"/>
      <c r="AI55" s="146"/>
      <c r="AJ55" s="128"/>
      <c r="AK55" s="129"/>
      <c r="AL55" s="128"/>
      <c r="AM55" s="149"/>
      <c r="AN55" s="195"/>
      <c r="AO55" s="139"/>
      <c r="AP55" s="136"/>
      <c r="AQ55" s="137"/>
      <c r="AR55" s="46"/>
      <c r="AS55" s="46"/>
      <c r="AT55" s="46"/>
      <c r="AU55" s="46"/>
      <c r="AV55" s="46"/>
      <c r="AW55" s="46"/>
    </row>
    <row r="56" spans="1:49" ht="12.75" customHeight="1" thickBot="1" x14ac:dyDescent="0.25">
      <c r="A56" s="46"/>
      <c r="B56" s="140" t="s">
        <v>63</v>
      </c>
      <c r="C56" s="167" t="s">
        <v>76</v>
      </c>
      <c r="D56" s="143" t="s">
        <v>77</v>
      </c>
      <c r="E56" s="150">
        <v>1</v>
      </c>
      <c r="F56" s="128"/>
      <c r="G56" s="146">
        <v>1</v>
      </c>
      <c r="H56" s="128"/>
      <c r="I56" s="146">
        <v>1</v>
      </c>
      <c r="J56" s="128"/>
      <c r="K56" s="146">
        <v>1</v>
      </c>
      <c r="L56" s="128"/>
      <c r="M56" s="146">
        <v>1</v>
      </c>
      <c r="N56" s="128"/>
      <c r="O56" s="146">
        <v>1</v>
      </c>
      <c r="P56" s="128"/>
      <c r="Q56" s="146">
        <v>1</v>
      </c>
      <c r="R56" s="147"/>
      <c r="S56" s="128"/>
      <c r="T56" s="146">
        <v>1</v>
      </c>
      <c r="U56" s="147"/>
      <c r="V56" s="128"/>
      <c r="W56" s="146">
        <v>1</v>
      </c>
      <c r="X56" s="128"/>
      <c r="Y56" s="146">
        <v>1</v>
      </c>
      <c r="Z56" s="128"/>
      <c r="AA56" s="146">
        <v>1</v>
      </c>
      <c r="AB56" s="147"/>
      <c r="AC56" s="128"/>
      <c r="AD56" s="146">
        <v>1</v>
      </c>
      <c r="AE56" s="147"/>
      <c r="AF56" s="128"/>
      <c r="AG56" s="146">
        <v>1</v>
      </c>
      <c r="AH56" s="128"/>
      <c r="AI56" s="146">
        <v>1</v>
      </c>
      <c r="AJ56" s="128"/>
      <c r="AK56" s="129"/>
      <c r="AL56" s="128">
        <v>1</v>
      </c>
      <c r="AM56" s="148">
        <v>1</v>
      </c>
      <c r="AN56" s="132">
        <f t="shared" si="14"/>
        <v>0.93333333333333335</v>
      </c>
      <c r="AO56" s="138"/>
      <c r="AP56" s="134"/>
      <c r="AQ56" s="135"/>
      <c r="AR56" s="46"/>
      <c r="AS56" s="46"/>
      <c r="AT56" s="46"/>
      <c r="AU56" s="46"/>
      <c r="AV56" s="46"/>
      <c r="AW56" s="46"/>
    </row>
    <row r="57" spans="1:49" ht="13.5" hidden="1" customHeight="1" thickBot="1" x14ac:dyDescent="0.25">
      <c r="A57" s="46"/>
      <c r="B57" s="141" t="s">
        <v>29</v>
      </c>
      <c r="C57" s="167"/>
      <c r="D57" s="143"/>
      <c r="E57" s="151"/>
      <c r="F57" s="128"/>
      <c r="G57" s="146"/>
      <c r="H57" s="128"/>
      <c r="I57" s="146"/>
      <c r="J57" s="128"/>
      <c r="K57" s="146"/>
      <c r="L57" s="128"/>
      <c r="M57" s="146"/>
      <c r="N57" s="128"/>
      <c r="O57" s="146"/>
      <c r="P57" s="128"/>
      <c r="Q57" s="146"/>
      <c r="R57" s="147"/>
      <c r="S57" s="128"/>
      <c r="T57" s="146"/>
      <c r="U57" s="147"/>
      <c r="V57" s="128"/>
      <c r="W57" s="146"/>
      <c r="X57" s="128"/>
      <c r="Y57" s="146"/>
      <c r="Z57" s="128"/>
      <c r="AA57" s="146"/>
      <c r="AB57" s="147"/>
      <c r="AC57" s="128"/>
      <c r="AD57" s="146"/>
      <c r="AE57" s="147"/>
      <c r="AF57" s="128"/>
      <c r="AG57" s="146"/>
      <c r="AH57" s="128"/>
      <c r="AI57" s="146"/>
      <c r="AJ57" s="128"/>
      <c r="AK57" s="129"/>
      <c r="AL57" s="128"/>
      <c r="AM57" s="149"/>
      <c r="AN57" s="133"/>
      <c r="AO57" s="139"/>
      <c r="AP57" s="136"/>
      <c r="AQ57" s="137"/>
      <c r="AR57" s="46"/>
      <c r="AS57" s="46"/>
      <c r="AT57" s="46"/>
      <c r="AU57" s="46"/>
      <c r="AV57" s="46"/>
      <c r="AW57" s="46"/>
    </row>
    <row r="58" spans="1:49" ht="12.75" customHeight="1" thickBot="1" x14ac:dyDescent="0.25">
      <c r="A58" s="46"/>
      <c r="B58" s="140" t="s">
        <v>63</v>
      </c>
      <c r="C58" s="142" t="s">
        <v>78</v>
      </c>
      <c r="D58" s="143" t="s">
        <v>79</v>
      </c>
      <c r="E58" s="150">
        <v>1</v>
      </c>
      <c r="F58" s="128"/>
      <c r="G58" s="146">
        <v>1</v>
      </c>
      <c r="H58" s="128"/>
      <c r="I58" s="146">
        <v>1</v>
      </c>
      <c r="J58" s="128"/>
      <c r="K58" s="146">
        <v>1</v>
      </c>
      <c r="L58" s="128"/>
      <c r="M58" s="146">
        <v>1</v>
      </c>
      <c r="N58" s="128"/>
      <c r="O58" s="146">
        <v>1</v>
      </c>
      <c r="P58" s="128"/>
      <c r="Q58" s="146">
        <v>1</v>
      </c>
      <c r="R58" s="147"/>
      <c r="S58" s="128"/>
      <c r="T58" s="146">
        <v>1</v>
      </c>
      <c r="U58" s="147"/>
      <c r="V58" s="128"/>
      <c r="W58" s="146">
        <v>1</v>
      </c>
      <c r="X58" s="128"/>
      <c r="Y58" s="146">
        <v>1</v>
      </c>
      <c r="Z58" s="128"/>
      <c r="AA58" s="146">
        <v>1</v>
      </c>
      <c r="AB58" s="147"/>
      <c r="AC58" s="128"/>
      <c r="AD58" s="146">
        <v>1</v>
      </c>
      <c r="AE58" s="147"/>
      <c r="AF58" s="128"/>
      <c r="AG58" s="146">
        <v>1</v>
      </c>
      <c r="AH58" s="128"/>
      <c r="AI58" s="146">
        <v>1</v>
      </c>
      <c r="AJ58" s="128"/>
      <c r="AK58" s="129"/>
      <c r="AL58" s="128">
        <v>1</v>
      </c>
      <c r="AM58" s="148">
        <v>1</v>
      </c>
      <c r="AN58" s="132">
        <f t="shared" ref="AN58" si="15">+((SUMIF($E$8:$AL$8,"SI",E58:AL59)))/((SUM(E58:AL59))-(SUMIF($E$8:$AL$8,"N/A",E58:AL59)))</f>
        <v>0.93333333333333335</v>
      </c>
      <c r="AO58" s="138"/>
      <c r="AP58" s="134"/>
      <c r="AQ58" s="135"/>
      <c r="AR58" s="46"/>
      <c r="AS58" s="46"/>
      <c r="AT58" s="46"/>
      <c r="AU58" s="46"/>
      <c r="AV58" s="46"/>
      <c r="AW58" s="46"/>
    </row>
    <row r="59" spans="1:49" ht="13.5" hidden="1" customHeight="1" thickBot="1" x14ac:dyDescent="0.25">
      <c r="A59" s="46"/>
      <c r="B59" s="141" t="s">
        <v>29</v>
      </c>
      <c r="C59" s="142"/>
      <c r="D59" s="143"/>
      <c r="E59" s="151"/>
      <c r="F59" s="128"/>
      <c r="G59" s="146"/>
      <c r="H59" s="128"/>
      <c r="I59" s="146"/>
      <c r="J59" s="128"/>
      <c r="K59" s="146"/>
      <c r="L59" s="128"/>
      <c r="M59" s="146"/>
      <c r="N59" s="128"/>
      <c r="O59" s="146"/>
      <c r="P59" s="128"/>
      <c r="Q59" s="146"/>
      <c r="R59" s="147"/>
      <c r="S59" s="128"/>
      <c r="T59" s="146"/>
      <c r="U59" s="147"/>
      <c r="V59" s="128"/>
      <c r="W59" s="146"/>
      <c r="X59" s="128"/>
      <c r="Y59" s="146"/>
      <c r="Z59" s="128"/>
      <c r="AA59" s="146"/>
      <c r="AB59" s="147"/>
      <c r="AC59" s="128"/>
      <c r="AD59" s="146"/>
      <c r="AE59" s="147"/>
      <c r="AF59" s="128"/>
      <c r="AG59" s="146"/>
      <c r="AH59" s="128"/>
      <c r="AI59" s="146"/>
      <c r="AJ59" s="128"/>
      <c r="AK59" s="129"/>
      <c r="AL59" s="128"/>
      <c r="AM59" s="149"/>
      <c r="AN59" s="133"/>
      <c r="AO59" s="139"/>
      <c r="AP59" s="136"/>
      <c r="AQ59" s="137"/>
      <c r="AR59" s="46"/>
      <c r="AS59" s="46"/>
      <c r="AT59" s="46"/>
      <c r="AU59" s="46"/>
      <c r="AV59" s="46"/>
      <c r="AW59" s="46"/>
    </row>
    <row r="60" spans="1:49" ht="30" customHeight="1" thickBot="1" x14ac:dyDescent="0.25">
      <c r="A60" s="46"/>
      <c r="B60" s="140" t="s">
        <v>63</v>
      </c>
      <c r="C60" s="142" t="s">
        <v>85</v>
      </c>
      <c r="D60" s="143"/>
      <c r="E60" s="150"/>
      <c r="F60" s="128"/>
      <c r="G60" s="146"/>
      <c r="H60" s="128"/>
      <c r="I60" s="146"/>
      <c r="J60" s="128"/>
      <c r="K60" s="146"/>
      <c r="L60" s="128"/>
      <c r="M60" s="146"/>
      <c r="N60" s="128"/>
      <c r="O60" s="146"/>
      <c r="P60" s="128"/>
      <c r="Q60" s="146"/>
      <c r="R60" s="147"/>
      <c r="S60" s="128"/>
      <c r="T60" s="146"/>
      <c r="U60" s="147"/>
      <c r="V60" s="128"/>
      <c r="W60" s="146"/>
      <c r="X60" s="128"/>
      <c r="Y60" s="146"/>
      <c r="Z60" s="128"/>
      <c r="AA60" s="146"/>
      <c r="AB60" s="147"/>
      <c r="AC60" s="128"/>
      <c r="AD60" s="146"/>
      <c r="AE60" s="147"/>
      <c r="AF60" s="128"/>
      <c r="AG60" s="146"/>
      <c r="AH60" s="128"/>
      <c r="AI60" s="146"/>
      <c r="AJ60" s="128"/>
      <c r="AK60" s="129"/>
      <c r="AL60" s="128"/>
      <c r="AM60" s="148">
        <v>1</v>
      </c>
      <c r="AN60" s="198"/>
      <c r="AO60" s="138"/>
      <c r="AP60" s="134"/>
      <c r="AQ60" s="135"/>
      <c r="AR60" s="46"/>
      <c r="AS60" s="46"/>
      <c r="AT60" s="46"/>
      <c r="AU60" s="46"/>
      <c r="AV60" s="46"/>
      <c r="AW60" s="46"/>
    </row>
    <row r="61" spans="1:49" ht="30" hidden="1" customHeight="1" thickBot="1" x14ac:dyDescent="0.25">
      <c r="A61" s="46"/>
      <c r="B61" s="141" t="s">
        <v>29</v>
      </c>
      <c r="C61" s="142"/>
      <c r="D61" s="143"/>
      <c r="E61" s="151"/>
      <c r="F61" s="128"/>
      <c r="G61" s="146"/>
      <c r="H61" s="128"/>
      <c r="I61" s="146"/>
      <c r="J61" s="128"/>
      <c r="K61" s="146"/>
      <c r="L61" s="128"/>
      <c r="M61" s="146"/>
      <c r="N61" s="128"/>
      <c r="O61" s="146"/>
      <c r="P61" s="128"/>
      <c r="Q61" s="146"/>
      <c r="R61" s="147"/>
      <c r="S61" s="128"/>
      <c r="T61" s="146"/>
      <c r="U61" s="147"/>
      <c r="V61" s="128"/>
      <c r="W61" s="146"/>
      <c r="X61" s="128"/>
      <c r="Y61" s="146"/>
      <c r="Z61" s="128"/>
      <c r="AA61" s="146"/>
      <c r="AB61" s="147"/>
      <c r="AC61" s="128"/>
      <c r="AD61" s="146"/>
      <c r="AE61" s="147"/>
      <c r="AF61" s="128"/>
      <c r="AG61" s="146"/>
      <c r="AH61" s="128"/>
      <c r="AI61" s="146"/>
      <c r="AJ61" s="128"/>
      <c r="AK61" s="129"/>
      <c r="AL61" s="128"/>
      <c r="AM61" s="149"/>
      <c r="AN61" s="195"/>
      <c r="AO61" s="139"/>
      <c r="AP61" s="136"/>
      <c r="AQ61" s="137"/>
      <c r="AR61" s="46"/>
      <c r="AS61" s="46"/>
      <c r="AT61" s="46"/>
      <c r="AU61" s="46"/>
      <c r="AV61" s="46"/>
      <c r="AW61" s="46"/>
    </row>
    <row r="62" spans="1:49" ht="33" customHeight="1" thickBot="1" x14ac:dyDescent="0.25">
      <c r="A62" s="46"/>
      <c r="B62" s="75"/>
      <c r="C62" s="163" t="s">
        <v>58</v>
      </c>
      <c r="D62" s="164"/>
      <c r="E62" s="77">
        <f>+(SUM(E52:E61)/3)</f>
        <v>1</v>
      </c>
      <c r="F62" s="77">
        <f t="shared" ref="F62:AL62" si="16">+(SUM(F52:F61)/3)</f>
        <v>0</v>
      </c>
      <c r="G62" s="77">
        <f t="shared" si="16"/>
        <v>1</v>
      </c>
      <c r="H62" s="77">
        <f t="shared" si="16"/>
        <v>0</v>
      </c>
      <c r="I62" s="77">
        <f t="shared" si="16"/>
        <v>1</v>
      </c>
      <c r="J62" s="77">
        <f t="shared" si="16"/>
        <v>0</v>
      </c>
      <c r="K62" s="77">
        <f t="shared" si="16"/>
        <v>1</v>
      </c>
      <c r="L62" s="77">
        <f t="shared" si="16"/>
        <v>0</v>
      </c>
      <c r="M62" s="77">
        <f t="shared" si="16"/>
        <v>1</v>
      </c>
      <c r="N62" s="77">
        <f t="shared" si="16"/>
        <v>0</v>
      </c>
      <c r="O62" s="77">
        <f t="shared" si="16"/>
        <v>1</v>
      </c>
      <c r="P62" s="77">
        <f t="shared" si="16"/>
        <v>0</v>
      </c>
      <c r="Q62" s="77">
        <f t="shared" si="16"/>
        <v>1</v>
      </c>
      <c r="R62" s="77">
        <f t="shared" si="16"/>
        <v>0</v>
      </c>
      <c r="S62" s="77">
        <f t="shared" si="16"/>
        <v>0</v>
      </c>
      <c r="T62" s="77">
        <f t="shared" si="16"/>
        <v>1</v>
      </c>
      <c r="U62" s="77">
        <f t="shared" si="16"/>
        <v>0</v>
      </c>
      <c r="V62" s="77">
        <f t="shared" si="16"/>
        <v>0</v>
      </c>
      <c r="W62" s="77">
        <f t="shared" si="16"/>
        <v>1</v>
      </c>
      <c r="X62" s="77">
        <f t="shared" si="16"/>
        <v>0</v>
      </c>
      <c r="Y62" s="77">
        <f t="shared" si="16"/>
        <v>1</v>
      </c>
      <c r="Z62" s="77">
        <f t="shared" si="16"/>
        <v>0</v>
      </c>
      <c r="AA62" s="77">
        <f t="shared" si="16"/>
        <v>1</v>
      </c>
      <c r="AB62" s="77">
        <f t="shared" si="16"/>
        <v>0</v>
      </c>
      <c r="AC62" s="77">
        <f t="shared" si="16"/>
        <v>0</v>
      </c>
      <c r="AD62" s="77">
        <f t="shared" si="16"/>
        <v>1</v>
      </c>
      <c r="AE62" s="77">
        <f t="shared" si="16"/>
        <v>0</v>
      </c>
      <c r="AF62" s="77">
        <f t="shared" si="16"/>
        <v>0</v>
      </c>
      <c r="AG62" s="77">
        <f t="shared" si="16"/>
        <v>1</v>
      </c>
      <c r="AH62" s="77">
        <f t="shared" si="16"/>
        <v>0</v>
      </c>
      <c r="AI62" s="77">
        <f t="shared" si="16"/>
        <v>1</v>
      </c>
      <c r="AJ62" s="77">
        <f t="shared" si="16"/>
        <v>0</v>
      </c>
      <c r="AK62" s="77">
        <f t="shared" si="16"/>
        <v>0</v>
      </c>
      <c r="AL62" s="77">
        <f t="shared" si="16"/>
        <v>1</v>
      </c>
      <c r="AM62" s="90">
        <v>1</v>
      </c>
      <c r="AN62" s="87">
        <f>+AVERAGE(AN52,AN56:AN59)</f>
        <v>0.93333333333333324</v>
      </c>
      <c r="AO62" s="96"/>
      <c r="AP62" s="34"/>
      <c r="AQ62" s="35"/>
      <c r="AR62" s="46"/>
      <c r="AS62" s="46"/>
      <c r="AT62" s="46"/>
      <c r="AU62" s="46"/>
      <c r="AV62" s="46"/>
      <c r="AW62" s="46"/>
    </row>
    <row r="63" spans="1:49" ht="14.25" hidden="1" customHeight="1" x14ac:dyDescent="0.2">
      <c r="A63" s="46"/>
      <c r="B63" s="140" t="s">
        <v>29</v>
      </c>
      <c r="C63" s="142" t="s">
        <v>140</v>
      </c>
      <c r="D63" s="143"/>
      <c r="E63" s="150">
        <v>1</v>
      </c>
      <c r="F63" s="128"/>
      <c r="G63" s="146">
        <v>1</v>
      </c>
      <c r="H63" s="128"/>
      <c r="I63" s="146">
        <v>1</v>
      </c>
      <c r="J63" s="128"/>
      <c r="K63" s="146">
        <v>1</v>
      </c>
      <c r="L63" s="128"/>
      <c r="M63" s="146">
        <v>1</v>
      </c>
      <c r="N63" s="128"/>
      <c r="O63" s="146">
        <v>1</v>
      </c>
      <c r="P63" s="128"/>
      <c r="Q63" s="146">
        <v>1</v>
      </c>
      <c r="R63" s="147"/>
      <c r="S63" s="128"/>
      <c r="T63" s="146">
        <v>1</v>
      </c>
      <c r="U63" s="147"/>
      <c r="V63" s="128"/>
      <c r="W63" s="146">
        <v>1</v>
      </c>
      <c r="X63" s="128"/>
      <c r="Y63" s="146">
        <v>1</v>
      </c>
      <c r="Z63" s="128"/>
      <c r="AA63" s="146">
        <v>1</v>
      </c>
      <c r="AB63" s="147"/>
      <c r="AC63" s="128"/>
      <c r="AD63" s="146">
        <v>1</v>
      </c>
      <c r="AE63" s="147"/>
      <c r="AF63" s="128"/>
      <c r="AG63" s="146">
        <v>1</v>
      </c>
      <c r="AH63" s="128"/>
      <c r="AI63" s="146">
        <v>1</v>
      </c>
      <c r="AJ63" s="128"/>
      <c r="AK63" s="129"/>
      <c r="AL63" s="128">
        <v>1</v>
      </c>
      <c r="AM63" s="148">
        <v>1</v>
      </c>
      <c r="AN63" s="132">
        <f t="shared" ref="AN63:AN65" si="17">+((SUMIF($E$8:$AL$8,"SI",E63:AL64)))/((SUM(E63:AL64))-(SUMIF($E$8:$AL$8,"N/A",E63:AL64)))</f>
        <v>0.93333333333333335</v>
      </c>
      <c r="AO63" s="138" t="s">
        <v>147</v>
      </c>
      <c r="AP63" s="134"/>
      <c r="AQ63" s="135"/>
      <c r="AR63" s="46"/>
      <c r="AS63" s="46"/>
      <c r="AT63" s="46"/>
      <c r="AU63" s="46"/>
      <c r="AV63" s="46"/>
      <c r="AW63" s="46"/>
    </row>
    <row r="64" spans="1:49" ht="14.25" hidden="1" customHeight="1" thickBot="1" x14ac:dyDescent="0.25">
      <c r="A64" s="46"/>
      <c r="B64" s="141" t="s">
        <v>29</v>
      </c>
      <c r="C64" s="142"/>
      <c r="D64" s="143"/>
      <c r="E64" s="151"/>
      <c r="F64" s="128"/>
      <c r="G64" s="146"/>
      <c r="H64" s="128"/>
      <c r="I64" s="146"/>
      <c r="J64" s="128"/>
      <c r="K64" s="146"/>
      <c r="L64" s="128"/>
      <c r="M64" s="146"/>
      <c r="N64" s="128"/>
      <c r="O64" s="146"/>
      <c r="P64" s="128"/>
      <c r="Q64" s="146"/>
      <c r="R64" s="147"/>
      <c r="S64" s="128"/>
      <c r="T64" s="146"/>
      <c r="U64" s="147"/>
      <c r="V64" s="128"/>
      <c r="W64" s="146"/>
      <c r="X64" s="128"/>
      <c r="Y64" s="146"/>
      <c r="Z64" s="128"/>
      <c r="AA64" s="146"/>
      <c r="AB64" s="147"/>
      <c r="AC64" s="128"/>
      <c r="AD64" s="146"/>
      <c r="AE64" s="147"/>
      <c r="AF64" s="128"/>
      <c r="AG64" s="146"/>
      <c r="AH64" s="128"/>
      <c r="AI64" s="146"/>
      <c r="AJ64" s="128"/>
      <c r="AK64" s="129"/>
      <c r="AL64" s="128"/>
      <c r="AM64" s="149"/>
      <c r="AN64" s="133"/>
      <c r="AO64" s="139"/>
      <c r="AP64" s="136"/>
      <c r="AQ64" s="137"/>
      <c r="AR64" s="46"/>
      <c r="AS64" s="46"/>
      <c r="AT64" s="46"/>
      <c r="AU64" s="46"/>
      <c r="AV64" s="46"/>
      <c r="AW64" s="46"/>
    </row>
    <row r="65" spans="1:49" ht="24" hidden="1" customHeight="1" x14ac:dyDescent="0.2">
      <c r="A65" s="46"/>
      <c r="B65" s="140" t="s">
        <v>29</v>
      </c>
      <c r="C65" s="142" t="s">
        <v>149</v>
      </c>
      <c r="D65" s="143"/>
      <c r="E65" s="150">
        <v>1</v>
      </c>
      <c r="F65" s="128"/>
      <c r="G65" s="146">
        <v>1</v>
      </c>
      <c r="H65" s="128"/>
      <c r="I65" s="146">
        <v>1</v>
      </c>
      <c r="J65" s="128"/>
      <c r="K65" s="146">
        <v>1</v>
      </c>
      <c r="L65" s="128"/>
      <c r="M65" s="146">
        <v>1</v>
      </c>
      <c r="N65" s="128"/>
      <c r="O65" s="146">
        <v>1</v>
      </c>
      <c r="P65" s="128"/>
      <c r="Q65" s="146"/>
      <c r="R65" s="147">
        <v>1</v>
      </c>
      <c r="S65" s="128"/>
      <c r="T65" s="146">
        <v>1</v>
      </c>
      <c r="U65" s="147"/>
      <c r="V65" s="128"/>
      <c r="W65" s="146">
        <v>1</v>
      </c>
      <c r="X65" s="128"/>
      <c r="Y65" s="146">
        <v>1</v>
      </c>
      <c r="Z65" s="128"/>
      <c r="AA65" s="146">
        <v>1</v>
      </c>
      <c r="AB65" s="147"/>
      <c r="AC65" s="128"/>
      <c r="AD65" s="146">
        <v>1</v>
      </c>
      <c r="AE65" s="147"/>
      <c r="AF65" s="128"/>
      <c r="AG65" s="146">
        <v>1</v>
      </c>
      <c r="AH65" s="128"/>
      <c r="AI65" s="146">
        <v>1</v>
      </c>
      <c r="AJ65" s="128"/>
      <c r="AK65" s="129"/>
      <c r="AL65" s="128">
        <v>1</v>
      </c>
      <c r="AM65" s="148">
        <v>1</v>
      </c>
      <c r="AN65" s="132">
        <f t="shared" si="17"/>
        <v>0.8666666666666667</v>
      </c>
      <c r="AO65" s="138" t="s">
        <v>150</v>
      </c>
      <c r="AP65" s="134"/>
      <c r="AQ65" s="135"/>
      <c r="AR65" s="46"/>
      <c r="AS65" s="46"/>
      <c r="AT65" s="46"/>
      <c r="AU65" s="46"/>
      <c r="AV65" s="46"/>
      <c r="AW65" s="46"/>
    </row>
    <row r="66" spans="1:49" ht="24" hidden="1" customHeight="1" thickBot="1" x14ac:dyDescent="0.25">
      <c r="A66" s="46"/>
      <c r="B66" s="141" t="s">
        <v>29</v>
      </c>
      <c r="C66" s="142"/>
      <c r="D66" s="143"/>
      <c r="E66" s="151"/>
      <c r="F66" s="128"/>
      <c r="G66" s="146"/>
      <c r="H66" s="128"/>
      <c r="I66" s="146"/>
      <c r="J66" s="128"/>
      <c r="K66" s="146"/>
      <c r="L66" s="128"/>
      <c r="M66" s="146"/>
      <c r="N66" s="128"/>
      <c r="O66" s="146"/>
      <c r="P66" s="128"/>
      <c r="Q66" s="146"/>
      <c r="R66" s="147"/>
      <c r="S66" s="128"/>
      <c r="T66" s="146"/>
      <c r="U66" s="147"/>
      <c r="V66" s="128"/>
      <c r="W66" s="146"/>
      <c r="X66" s="128"/>
      <c r="Y66" s="146"/>
      <c r="Z66" s="128"/>
      <c r="AA66" s="146"/>
      <c r="AB66" s="147"/>
      <c r="AC66" s="128"/>
      <c r="AD66" s="146"/>
      <c r="AE66" s="147"/>
      <c r="AF66" s="128"/>
      <c r="AG66" s="146"/>
      <c r="AH66" s="128"/>
      <c r="AI66" s="146"/>
      <c r="AJ66" s="128"/>
      <c r="AK66" s="129"/>
      <c r="AL66" s="128"/>
      <c r="AM66" s="149"/>
      <c r="AN66" s="133"/>
      <c r="AO66" s="139"/>
      <c r="AP66" s="136"/>
      <c r="AQ66" s="137"/>
      <c r="AR66" s="46"/>
      <c r="AS66" s="46"/>
      <c r="AT66" s="46"/>
      <c r="AU66" s="46"/>
      <c r="AV66" s="46"/>
      <c r="AW66" s="46"/>
    </row>
    <row r="67" spans="1:49" ht="24" hidden="1" customHeight="1" x14ac:dyDescent="0.2">
      <c r="A67" s="46"/>
      <c r="B67" s="140" t="s">
        <v>29</v>
      </c>
      <c r="C67" s="142" t="s">
        <v>153</v>
      </c>
      <c r="D67" s="143"/>
      <c r="E67" s="150">
        <v>1</v>
      </c>
      <c r="F67" s="128"/>
      <c r="G67" s="146">
        <v>1</v>
      </c>
      <c r="H67" s="128"/>
      <c r="I67" s="146">
        <v>1</v>
      </c>
      <c r="J67" s="128"/>
      <c r="K67" s="146">
        <v>1</v>
      </c>
      <c r="L67" s="128"/>
      <c r="M67" s="146">
        <v>1</v>
      </c>
      <c r="N67" s="128"/>
      <c r="O67" s="146">
        <v>1</v>
      </c>
      <c r="P67" s="128"/>
      <c r="Q67" s="146">
        <v>1</v>
      </c>
      <c r="R67" s="147"/>
      <c r="S67" s="128"/>
      <c r="T67" s="146">
        <v>1</v>
      </c>
      <c r="U67" s="147"/>
      <c r="V67" s="128"/>
      <c r="W67" s="146">
        <v>1</v>
      </c>
      <c r="X67" s="128"/>
      <c r="Y67" s="146">
        <v>1</v>
      </c>
      <c r="Z67" s="128"/>
      <c r="AA67" s="146">
        <v>1</v>
      </c>
      <c r="AB67" s="147"/>
      <c r="AC67" s="128"/>
      <c r="AD67" s="146">
        <v>1</v>
      </c>
      <c r="AE67" s="147"/>
      <c r="AF67" s="128"/>
      <c r="AG67" s="146">
        <v>1</v>
      </c>
      <c r="AH67" s="128"/>
      <c r="AI67" s="146">
        <v>1</v>
      </c>
      <c r="AJ67" s="128"/>
      <c r="AK67" s="129"/>
      <c r="AL67" s="128">
        <v>1</v>
      </c>
      <c r="AM67" s="148">
        <v>1</v>
      </c>
      <c r="AN67" s="132">
        <f t="shared" ref="AN67" si="18">+((SUMIF($E$8:$AL$8,"SI",E67:AL68)))/((SUM(E67:AL68))-(SUMIF($E$8:$AL$8,"N/A",E67:AL68)))</f>
        <v>0.93333333333333335</v>
      </c>
      <c r="AO67" s="138"/>
      <c r="AP67" s="134"/>
      <c r="AQ67" s="135"/>
      <c r="AR67" s="46"/>
      <c r="AS67" s="46"/>
      <c r="AT67" s="46"/>
      <c r="AU67" s="46"/>
      <c r="AV67" s="46"/>
      <c r="AW67" s="46"/>
    </row>
    <row r="68" spans="1:49" ht="24" hidden="1" customHeight="1" thickBot="1" x14ac:dyDescent="0.25">
      <c r="A68" s="46"/>
      <c r="B68" s="141" t="s">
        <v>29</v>
      </c>
      <c r="C68" s="142"/>
      <c r="D68" s="143"/>
      <c r="E68" s="151"/>
      <c r="F68" s="128"/>
      <c r="G68" s="146"/>
      <c r="H68" s="128"/>
      <c r="I68" s="146"/>
      <c r="J68" s="128"/>
      <c r="K68" s="146"/>
      <c r="L68" s="128"/>
      <c r="M68" s="146"/>
      <c r="N68" s="128"/>
      <c r="O68" s="146"/>
      <c r="P68" s="128"/>
      <c r="Q68" s="146"/>
      <c r="R68" s="147"/>
      <c r="S68" s="128"/>
      <c r="T68" s="146"/>
      <c r="U68" s="147"/>
      <c r="V68" s="128"/>
      <c r="W68" s="146"/>
      <c r="X68" s="128"/>
      <c r="Y68" s="146"/>
      <c r="Z68" s="128"/>
      <c r="AA68" s="146"/>
      <c r="AB68" s="147"/>
      <c r="AC68" s="128"/>
      <c r="AD68" s="146"/>
      <c r="AE68" s="147"/>
      <c r="AF68" s="128"/>
      <c r="AG68" s="146"/>
      <c r="AH68" s="128"/>
      <c r="AI68" s="146"/>
      <c r="AJ68" s="128"/>
      <c r="AK68" s="129"/>
      <c r="AL68" s="128"/>
      <c r="AM68" s="149"/>
      <c r="AN68" s="133"/>
      <c r="AO68" s="139"/>
      <c r="AP68" s="136"/>
      <c r="AQ68" s="137"/>
      <c r="AR68" s="46"/>
      <c r="AS68" s="46"/>
      <c r="AT68" s="46"/>
      <c r="AU68" s="46"/>
      <c r="AV68" s="46"/>
      <c r="AW68" s="46"/>
    </row>
    <row r="69" spans="1:49" ht="24" hidden="1" customHeight="1" x14ac:dyDescent="0.2">
      <c r="A69" s="46"/>
      <c r="B69" s="140" t="s">
        <v>29</v>
      </c>
      <c r="C69" s="142" t="s">
        <v>169</v>
      </c>
      <c r="D69" s="143"/>
      <c r="E69" s="150">
        <v>1</v>
      </c>
      <c r="F69" s="128"/>
      <c r="G69" s="146"/>
      <c r="H69" s="128">
        <v>1</v>
      </c>
      <c r="I69" s="146">
        <v>1</v>
      </c>
      <c r="J69" s="128"/>
      <c r="K69" s="146"/>
      <c r="L69" s="128">
        <v>1</v>
      </c>
      <c r="M69" s="146">
        <v>1</v>
      </c>
      <c r="N69" s="128"/>
      <c r="O69" s="146"/>
      <c r="P69" s="128">
        <v>1</v>
      </c>
      <c r="Q69" s="146"/>
      <c r="R69" s="147"/>
      <c r="S69" s="128">
        <v>1</v>
      </c>
      <c r="T69" s="146"/>
      <c r="U69" s="147"/>
      <c r="V69" s="128">
        <v>1</v>
      </c>
      <c r="W69" s="146"/>
      <c r="X69" s="128">
        <v>1</v>
      </c>
      <c r="Y69" s="146">
        <v>1</v>
      </c>
      <c r="Z69" s="128"/>
      <c r="AA69" s="146">
        <v>1</v>
      </c>
      <c r="AB69" s="147"/>
      <c r="AC69" s="128"/>
      <c r="AD69" s="146">
        <v>1</v>
      </c>
      <c r="AE69" s="147"/>
      <c r="AF69" s="128"/>
      <c r="AG69" s="146">
        <v>1</v>
      </c>
      <c r="AH69" s="128"/>
      <c r="AI69" s="146">
        <v>1</v>
      </c>
      <c r="AJ69" s="128"/>
      <c r="AK69" s="129"/>
      <c r="AL69" s="128">
        <v>1</v>
      </c>
      <c r="AM69" s="148">
        <v>1</v>
      </c>
      <c r="AN69" s="132">
        <f t="shared" ref="AN69" si="19">+((SUMIF($E$8:$AL$8,"SI",E69:AL70)))/((SUM(E69:AL70))-(SUMIF($E$8:$AL$8,"N/A",E69:AL70)))</f>
        <v>0.61538461538461542</v>
      </c>
      <c r="AO69" s="138" t="s">
        <v>170</v>
      </c>
      <c r="AP69" s="134"/>
      <c r="AQ69" s="135"/>
      <c r="AR69" s="46"/>
      <c r="AS69" s="46"/>
      <c r="AT69" s="46"/>
      <c r="AU69" s="46"/>
      <c r="AV69" s="46"/>
      <c r="AW69" s="46"/>
    </row>
    <row r="70" spans="1:49" ht="24" hidden="1" customHeight="1" thickBot="1" x14ac:dyDescent="0.25">
      <c r="A70" s="46"/>
      <c r="B70" s="141" t="s">
        <v>29</v>
      </c>
      <c r="C70" s="142"/>
      <c r="D70" s="143"/>
      <c r="E70" s="151"/>
      <c r="F70" s="128"/>
      <c r="G70" s="146"/>
      <c r="H70" s="128"/>
      <c r="I70" s="146"/>
      <c r="J70" s="128"/>
      <c r="K70" s="146"/>
      <c r="L70" s="128"/>
      <c r="M70" s="146"/>
      <c r="N70" s="128"/>
      <c r="O70" s="146"/>
      <c r="P70" s="128"/>
      <c r="Q70" s="146"/>
      <c r="R70" s="147"/>
      <c r="S70" s="128"/>
      <c r="T70" s="146"/>
      <c r="U70" s="147"/>
      <c r="V70" s="128"/>
      <c r="W70" s="146"/>
      <c r="X70" s="128"/>
      <c r="Y70" s="146"/>
      <c r="Z70" s="128"/>
      <c r="AA70" s="146"/>
      <c r="AB70" s="147"/>
      <c r="AC70" s="128"/>
      <c r="AD70" s="146"/>
      <c r="AE70" s="147"/>
      <c r="AF70" s="128"/>
      <c r="AG70" s="146"/>
      <c r="AH70" s="128"/>
      <c r="AI70" s="146"/>
      <c r="AJ70" s="128"/>
      <c r="AK70" s="129"/>
      <c r="AL70" s="128"/>
      <c r="AM70" s="149"/>
      <c r="AN70" s="133"/>
      <c r="AO70" s="139"/>
      <c r="AP70" s="136"/>
      <c r="AQ70" s="137"/>
      <c r="AR70" s="46"/>
      <c r="AS70" s="46"/>
      <c r="AT70" s="46"/>
      <c r="AU70" s="46"/>
      <c r="AV70" s="46"/>
      <c r="AW70" s="46"/>
    </row>
    <row r="71" spans="1:49" ht="24" hidden="1" customHeight="1" x14ac:dyDescent="0.2">
      <c r="A71" s="46"/>
      <c r="B71" s="140" t="s">
        <v>29</v>
      </c>
      <c r="C71" s="142" t="s">
        <v>171</v>
      </c>
      <c r="D71" s="143"/>
      <c r="E71" s="150">
        <v>1</v>
      </c>
      <c r="F71" s="128"/>
      <c r="G71" s="146">
        <v>1</v>
      </c>
      <c r="H71" s="128"/>
      <c r="I71" s="146">
        <v>1</v>
      </c>
      <c r="J71" s="128"/>
      <c r="K71" s="146"/>
      <c r="L71" s="128">
        <v>1</v>
      </c>
      <c r="M71" s="146">
        <v>1</v>
      </c>
      <c r="N71" s="128"/>
      <c r="O71" s="146"/>
      <c r="P71" s="128">
        <v>1</v>
      </c>
      <c r="Q71" s="146">
        <v>1</v>
      </c>
      <c r="R71" s="147"/>
      <c r="S71" s="128"/>
      <c r="T71" s="146">
        <v>1</v>
      </c>
      <c r="U71" s="147"/>
      <c r="V71" s="128"/>
      <c r="W71" s="146">
        <v>1</v>
      </c>
      <c r="X71" s="128"/>
      <c r="Y71" s="146">
        <v>1</v>
      </c>
      <c r="Z71" s="128"/>
      <c r="AA71" s="146">
        <v>1</v>
      </c>
      <c r="AB71" s="147"/>
      <c r="AC71" s="128"/>
      <c r="AD71" s="146">
        <v>1</v>
      </c>
      <c r="AE71" s="147"/>
      <c r="AF71" s="128"/>
      <c r="AG71" s="146">
        <v>1</v>
      </c>
      <c r="AH71" s="128"/>
      <c r="AI71" s="146">
        <v>1</v>
      </c>
      <c r="AJ71" s="128"/>
      <c r="AK71" s="129"/>
      <c r="AL71" s="128">
        <v>1</v>
      </c>
      <c r="AM71" s="148">
        <v>1</v>
      </c>
      <c r="AN71" s="132">
        <f t="shared" ref="AN71" si="20">+((SUMIF($E$8:$AL$8,"SI",E71:AL72)))/((SUM(E71:AL72))-(SUMIF($E$8:$AL$8,"N/A",E71:AL72)))</f>
        <v>0.8</v>
      </c>
      <c r="AO71" s="138" t="s">
        <v>172</v>
      </c>
      <c r="AP71" s="134"/>
      <c r="AQ71" s="135"/>
      <c r="AR71" s="46"/>
      <c r="AS71" s="46"/>
      <c r="AT71" s="46"/>
      <c r="AU71" s="46"/>
      <c r="AV71" s="46"/>
      <c r="AW71" s="46"/>
    </row>
    <row r="72" spans="1:49" ht="24" hidden="1" customHeight="1" thickBot="1" x14ac:dyDescent="0.25">
      <c r="A72" s="46"/>
      <c r="B72" s="141" t="s">
        <v>29</v>
      </c>
      <c r="C72" s="142"/>
      <c r="D72" s="143"/>
      <c r="E72" s="151"/>
      <c r="F72" s="128"/>
      <c r="G72" s="146"/>
      <c r="H72" s="128"/>
      <c r="I72" s="146"/>
      <c r="J72" s="128"/>
      <c r="K72" s="146"/>
      <c r="L72" s="128"/>
      <c r="M72" s="146"/>
      <c r="N72" s="128"/>
      <c r="O72" s="146"/>
      <c r="P72" s="128"/>
      <c r="Q72" s="146"/>
      <c r="R72" s="147"/>
      <c r="S72" s="128"/>
      <c r="T72" s="146"/>
      <c r="U72" s="147"/>
      <c r="V72" s="128"/>
      <c r="W72" s="146"/>
      <c r="X72" s="128"/>
      <c r="Y72" s="146"/>
      <c r="Z72" s="128"/>
      <c r="AA72" s="146"/>
      <c r="AB72" s="147"/>
      <c r="AC72" s="128"/>
      <c r="AD72" s="146"/>
      <c r="AE72" s="147"/>
      <c r="AF72" s="128"/>
      <c r="AG72" s="146"/>
      <c r="AH72" s="128"/>
      <c r="AI72" s="146"/>
      <c r="AJ72" s="128"/>
      <c r="AK72" s="129"/>
      <c r="AL72" s="128"/>
      <c r="AM72" s="149"/>
      <c r="AN72" s="133"/>
      <c r="AO72" s="139"/>
      <c r="AP72" s="136"/>
      <c r="AQ72" s="137"/>
      <c r="AR72" s="46"/>
      <c r="AS72" s="46"/>
      <c r="AT72" s="46"/>
      <c r="AU72" s="46"/>
      <c r="AV72" s="46"/>
      <c r="AW72" s="46"/>
    </row>
    <row r="73" spans="1:49" ht="24" hidden="1" customHeight="1" x14ac:dyDescent="0.2">
      <c r="A73" s="46"/>
      <c r="B73" s="140" t="s">
        <v>29</v>
      </c>
      <c r="C73" s="142" t="s">
        <v>179</v>
      </c>
      <c r="D73" s="143"/>
      <c r="E73" s="150">
        <v>1</v>
      </c>
      <c r="F73" s="128"/>
      <c r="G73" s="146"/>
      <c r="H73" s="128">
        <v>1</v>
      </c>
      <c r="I73" s="146"/>
      <c r="J73" s="128">
        <v>1</v>
      </c>
      <c r="K73" s="146"/>
      <c r="L73" s="128">
        <v>1</v>
      </c>
      <c r="M73" s="146"/>
      <c r="N73" s="128">
        <v>1</v>
      </c>
      <c r="O73" s="146">
        <v>1</v>
      </c>
      <c r="P73" s="128"/>
      <c r="Q73" s="146"/>
      <c r="R73" s="147"/>
      <c r="S73" s="128">
        <v>1</v>
      </c>
      <c r="T73" s="146"/>
      <c r="U73" s="147"/>
      <c r="V73" s="128">
        <v>1</v>
      </c>
      <c r="W73" s="146"/>
      <c r="X73" s="128">
        <v>1</v>
      </c>
      <c r="Y73" s="146"/>
      <c r="Z73" s="128">
        <v>1</v>
      </c>
      <c r="AA73" s="146">
        <v>1</v>
      </c>
      <c r="AB73" s="147"/>
      <c r="AC73" s="128"/>
      <c r="AD73" s="146">
        <v>1</v>
      </c>
      <c r="AE73" s="147"/>
      <c r="AF73" s="128"/>
      <c r="AG73" s="146"/>
      <c r="AH73" s="128">
        <v>1</v>
      </c>
      <c r="AI73" s="146">
        <v>1</v>
      </c>
      <c r="AJ73" s="128"/>
      <c r="AK73" s="129"/>
      <c r="AL73" s="128">
        <v>1</v>
      </c>
      <c r="AM73" s="148">
        <v>1</v>
      </c>
      <c r="AN73" s="132">
        <f t="shared" ref="AN73" si="21">+((SUMIF($E$8:$AL$8,"SI",E73:AL74)))/((SUM(E73:AL74))-(SUMIF($E$8:$AL$8,"N/A",E73:AL74)))</f>
        <v>0.38461538461538464</v>
      </c>
      <c r="AO73" s="138" t="s">
        <v>178</v>
      </c>
      <c r="AP73" s="134"/>
      <c r="AQ73" s="135"/>
      <c r="AR73" s="46"/>
      <c r="AS73" s="46"/>
      <c r="AT73" s="46"/>
      <c r="AU73" s="46"/>
      <c r="AV73" s="46"/>
      <c r="AW73" s="46"/>
    </row>
    <row r="74" spans="1:49" ht="24" hidden="1" customHeight="1" thickBot="1" x14ac:dyDescent="0.25">
      <c r="A74" s="46"/>
      <c r="B74" s="141" t="s">
        <v>29</v>
      </c>
      <c r="C74" s="142"/>
      <c r="D74" s="143"/>
      <c r="E74" s="151"/>
      <c r="F74" s="128"/>
      <c r="G74" s="146"/>
      <c r="H74" s="128"/>
      <c r="I74" s="146"/>
      <c r="J74" s="128"/>
      <c r="K74" s="146"/>
      <c r="L74" s="128"/>
      <c r="M74" s="146"/>
      <c r="N74" s="128"/>
      <c r="O74" s="146"/>
      <c r="P74" s="128"/>
      <c r="Q74" s="146"/>
      <c r="R74" s="147"/>
      <c r="S74" s="128"/>
      <c r="T74" s="146"/>
      <c r="U74" s="147"/>
      <c r="V74" s="128"/>
      <c r="W74" s="146"/>
      <c r="X74" s="128"/>
      <c r="Y74" s="146"/>
      <c r="Z74" s="128"/>
      <c r="AA74" s="146"/>
      <c r="AB74" s="147"/>
      <c r="AC74" s="128"/>
      <c r="AD74" s="146"/>
      <c r="AE74" s="147"/>
      <c r="AF74" s="128"/>
      <c r="AG74" s="146"/>
      <c r="AH74" s="128"/>
      <c r="AI74" s="146"/>
      <c r="AJ74" s="128"/>
      <c r="AK74" s="129"/>
      <c r="AL74" s="128"/>
      <c r="AM74" s="149"/>
      <c r="AN74" s="133"/>
      <c r="AO74" s="139"/>
      <c r="AP74" s="136"/>
      <c r="AQ74" s="137"/>
      <c r="AR74" s="46"/>
      <c r="AS74" s="46"/>
      <c r="AT74" s="46"/>
      <c r="AU74" s="46"/>
      <c r="AV74" s="46"/>
      <c r="AW74" s="46"/>
    </row>
    <row r="75" spans="1:49" ht="24" hidden="1" customHeight="1" x14ac:dyDescent="0.2">
      <c r="A75" s="46"/>
      <c r="B75" s="140" t="s">
        <v>29</v>
      </c>
      <c r="C75" s="142" t="s">
        <v>173</v>
      </c>
      <c r="D75" s="143"/>
      <c r="E75" s="150">
        <v>1</v>
      </c>
      <c r="F75" s="128"/>
      <c r="G75" s="146">
        <v>1</v>
      </c>
      <c r="H75" s="128"/>
      <c r="I75" s="146">
        <v>1</v>
      </c>
      <c r="J75" s="128"/>
      <c r="K75" s="146">
        <v>1</v>
      </c>
      <c r="L75" s="128"/>
      <c r="M75" s="146">
        <v>1</v>
      </c>
      <c r="N75" s="128"/>
      <c r="O75" s="146"/>
      <c r="P75" s="128">
        <v>1</v>
      </c>
      <c r="Q75" s="146"/>
      <c r="R75" s="147"/>
      <c r="S75" s="128">
        <v>1</v>
      </c>
      <c r="T75" s="146"/>
      <c r="U75" s="147"/>
      <c r="V75" s="128">
        <v>1</v>
      </c>
      <c r="W75" s="146">
        <v>1</v>
      </c>
      <c r="X75" s="128"/>
      <c r="Y75" s="146"/>
      <c r="Z75" s="128">
        <v>1</v>
      </c>
      <c r="AA75" s="146">
        <v>1</v>
      </c>
      <c r="AB75" s="147"/>
      <c r="AC75" s="128"/>
      <c r="AD75" s="146">
        <v>1</v>
      </c>
      <c r="AE75" s="147"/>
      <c r="AF75" s="128"/>
      <c r="AG75" s="146"/>
      <c r="AH75" s="128">
        <v>1</v>
      </c>
      <c r="AI75" s="146">
        <v>1</v>
      </c>
      <c r="AJ75" s="128"/>
      <c r="AK75" s="129"/>
      <c r="AL75" s="128">
        <v>1</v>
      </c>
      <c r="AM75" s="148">
        <v>1</v>
      </c>
      <c r="AN75" s="132">
        <f t="shared" ref="AN75" si="22">+((SUMIF($E$8:$AL$8,"SI",E75:AL76)))/((SUM(E75:AL76))-(SUMIF($E$8:$AL$8,"N/A",E75:AL76)))</f>
        <v>0.69230769230769229</v>
      </c>
      <c r="AO75" s="138" t="s">
        <v>174</v>
      </c>
      <c r="AP75" s="134"/>
      <c r="AQ75" s="135"/>
      <c r="AR75" s="46"/>
      <c r="AS75" s="46"/>
      <c r="AT75" s="46"/>
      <c r="AU75" s="46"/>
      <c r="AV75" s="46"/>
      <c r="AW75" s="46"/>
    </row>
    <row r="76" spans="1:49" ht="24" hidden="1" customHeight="1" thickBot="1" x14ac:dyDescent="0.25">
      <c r="A76" s="46"/>
      <c r="B76" s="141" t="s">
        <v>29</v>
      </c>
      <c r="C76" s="142"/>
      <c r="D76" s="143"/>
      <c r="E76" s="151"/>
      <c r="F76" s="128"/>
      <c r="G76" s="146"/>
      <c r="H76" s="128"/>
      <c r="I76" s="146"/>
      <c r="J76" s="128"/>
      <c r="K76" s="146"/>
      <c r="L76" s="128"/>
      <c r="M76" s="146"/>
      <c r="N76" s="128"/>
      <c r="O76" s="146"/>
      <c r="P76" s="128"/>
      <c r="Q76" s="146"/>
      <c r="R76" s="147"/>
      <c r="S76" s="128"/>
      <c r="T76" s="146"/>
      <c r="U76" s="147"/>
      <c r="V76" s="128"/>
      <c r="W76" s="146"/>
      <c r="X76" s="128"/>
      <c r="Y76" s="146"/>
      <c r="Z76" s="128"/>
      <c r="AA76" s="146"/>
      <c r="AB76" s="147"/>
      <c r="AC76" s="128"/>
      <c r="AD76" s="146"/>
      <c r="AE76" s="147"/>
      <c r="AF76" s="128"/>
      <c r="AG76" s="146"/>
      <c r="AH76" s="128"/>
      <c r="AI76" s="146"/>
      <c r="AJ76" s="128"/>
      <c r="AK76" s="129"/>
      <c r="AL76" s="128"/>
      <c r="AM76" s="149"/>
      <c r="AN76" s="133"/>
      <c r="AO76" s="139"/>
      <c r="AP76" s="136"/>
      <c r="AQ76" s="137"/>
      <c r="AR76" s="46"/>
      <c r="AS76" s="46"/>
      <c r="AT76" s="46"/>
      <c r="AU76" s="46"/>
      <c r="AV76" s="46"/>
      <c r="AW76" s="46"/>
    </row>
    <row r="77" spans="1:49" ht="24" hidden="1" customHeight="1" x14ac:dyDescent="0.2">
      <c r="A77" s="46"/>
      <c r="B77" s="140" t="s">
        <v>29</v>
      </c>
      <c r="C77" s="142" t="s">
        <v>177</v>
      </c>
      <c r="D77" s="143"/>
      <c r="E77" s="150">
        <v>1</v>
      </c>
      <c r="F77" s="128"/>
      <c r="G77" s="146"/>
      <c r="H77" s="128">
        <v>1</v>
      </c>
      <c r="I77" s="146"/>
      <c r="J77" s="128">
        <v>1</v>
      </c>
      <c r="K77" s="146"/>
      <c r="L77" s="128">
        <v>1</v>
      </c>
      <c r="M77" s="146"/>
      <c r="N77" s="128">
        <v>1</v>
      </c>
      <c r="O77" s="146"/>
      <c r="P77" s="128">
        <v>1</v>
      </c>
      <c r="Q77" s="146"/>
      <c r="R77" s="147"/>
      <c r="S77" s="128">
        <v>1</v>
      </c>
      <c r="T77" s="146"/>
      <c r="U77" s="147"/>
      <c r="V77" s="128">
        <v>1</v>
      </c>
      <c r="W77" s="146"/>
      <c r="X77" s="128">
        <v>1</v>
      </c>
      <c r="Y77" s="146"/>
      <c r="Z77" s="128">
        <v>1</v>
      </c>
      <c r="AA77" s="146">
        <v>1</v>
      </c>
      <c r="AB77" s="147"/>
      <c r="AC77" s="128"/>
      <c r="AD77" s="146">
        <v>1</v>
      </c>
      <c r="AE77" s="147"/>
      <c r="AF77" s="128"/>
      <c r="AG77" s="146"/>
      <c r="AH77" s="128">
        <v>1</v>
      </c>
      <c r="AI77" s="146">
        <v>1</v>
      </c>
      <c r="AJ77" s="128"/>
      <c r="AK77" s="129"/>
      <c r="AL77" s="128">
        <v>1</v>
      </c>
      <c r="AM77" s="148">
        <v>1</v>
      </c>
      <c r="AN77" s="132">
        <f t="shared" ref="AN77" si="23">+((SUMIF($E$8:$AL$8,"SI",E77:AL78)))/((SUM(E77:AL78))-(SUMIF($E$8:$AL$8,"N/A",E77:AL78)))</f>
        <v>0.30769230769230771</v>
      </c>
      <c r="AO77" s="138" t="s">
        <v>178</v>
      </c>
      <c r="AP77" s="134"/>
      <c r="AQ77" s="135"/>
      <c r="AR77" s="46"/>
      <c r="AS77" s="46"/>
      <c r="AT77" s="46"/>
      <c r="AU77" s="46"/>
      <c r="AV77" s="46"/>
      <c r="AW77" s="46"/>
    </row>
    <row r="78" spans="1:49" ht="24" hidden="1" customHeight="1" thickBot="1" x14ac:dyDescent="0.25">
      <c r="A78" s="46"/>
      <c r="B78" s="141" t="s">
        <v>29</v>
      </c>
      <c r="C78" s="142"/>
      <c r="D78" s="143"/>
      <c r="E78" s="151"/>
      <c r="F78" s="128"/>
      <c r="G78" s="146"/>
      <c r="H78" s="128"/>
      <c r="I78" s="146"/>
      <c r="J78" s="128"/>
      <c r="K78" s="146"/>
      <c r="L78" s="128"/>
      <c r="M78" s="146"/>
      <c r="N78" s="128"/>
      <c r="O78" s="146"/>
      <c r="P78" s="128"/>
      <c r="Q78" s="146"/>
      <c r="R78" s="147"/>
      <c r="S78" s="128"/>
      <c r="T78" s="146"/>
      <c r="U78" s="147"/>
      <c r="V78" s="128"/>
      <c r="W78" s="146"/>
      <c r="X78" s="128"/>
      <c r="Y78" s="146"/>
      <c r="Z78" s="128"/>
      <c r="AA78" s="146"/>
      <c r="AB78" s="147"/>
      <c r="AC78" s="128"/>
      <c r="AD78" s="146"/>
      <c r="AE78" s="147"/>
      <c r="AF78" s="128"/>
      <c r="AG78" s="146"/>
      <c r="AH78" s="128"/>
      <c r="AI78" s="146"/>
      <c r="AJ78" s="128"/>
      <c r="AK78" s="129"/>
      <c r="AL78" s="128"/>
      <c r="AM78" s="149"/>
      <c r="AN78" s="133"/>
      <c r="AO78" s="139"/>
      <c r="AP78" s="136"/>
      <c r="AQ78" s="137"/>
      <c r="AR78" s="46"/>
      <c r="AS78" s="46"/>
      <c r="AT78" s="46"/>
      <c r="AU78" s="46"/>
      <c r="AV78" s="46"/>
      <c r="AW78" s="46"/>
    </row>
    <row r="79" spans="1:49" ht="24" hidden="1" customHeight="1" x14ac:dyDescent="0.2">
      <c r="A79" s="46"/>
      <c r="B79" s="140" t="s">
        <v>29</v>
      </c>
      <c r="C79" s="142" t="s">
        <v>175</v>
      </c>
      <c r="D79" s="143"/>
      <c r="E79" s="150">
        <v>1</v>
      </c>
      <c r="F79" s="128"/>
      <c r="G79" s="146">
        <v>1</v>
      </c>
      <c r="H79" s="128"/>
      <c r="I79" s="146">
        <v>1</v>
      </c>
      <c r="J79" s="128"/>
      <c r="K79" s="146">
        <v>1</v>
      </c>
      <c r="L79" s="128"/>
      <c r="M79" s="146">
        <v>1</v>
      </c>
      <c r="N79" s="128"/>
      <c r="O79" s="146">
        <v>1</v>
      </c>
      <c r="P79" s="128"/>
      <c r="Q79" s="146"/>
      <c r="R79" s="147"/>
      <c r="S79" s="128">
        <v>1</v>
      </c>
      <c r="T79" s="146"/>
      <c r="U79" s="147"/>
      <c r="V79" s="128">
        <v>1</v>
      </c>
      <c r="W79" s="146">
        <v>1</v>
      </c>
      <c r="X79" s="128"/>
      <c r="Y79" s="146">
        <v>1</v>
      </c>
      <c r="Z79" s="128"/>
      <c r="AA79" s="146">
        <v>1</v>
      </c>
      <c r="AB79" s="147"/>
      <c r="AC79" s="128"/>
      <c r="AD79" s="146">
        <v>1</v>
      </c>
      <c r="AE79" s="147"/>
      <c r="AF79" s="128"/>
      <c r="AG79" s="146">
        <v>1</v>
      </c>
      <c r="AH79" s="128"/>
      <c r="AI79" s="146">
        <v>1</v>
      </c>
      <c r="AJ79" s="128"/>
      <c r="AK79" s="129"/>
      <c r="AL79" s="128">
        <v>1</v>
      </c>
      <c r="AM79" s="148">
        <v>1</v>
      </c>
      <c r="AN79" s="132">
        <f t="shared" ref="AN79" si="24">+((SUMIF($E$8:$AL$8,"SI",E79:AL80)))/((SUM(E79:AL80))-(SUMIF($E$8:$AL$8,"N/A",E79:AL80)))</f>
        <v>0.92307692307692313</v>
      </c>
      <c r="AO79" s="138" t="s">
        <v>176</v>
      </c>
      <c r="AP79" s="134"/>
      <c r="AQ79" s="135"/>
      <c r="AR79" s="46"/>
      <c r="AS79" s="46"/>
      <c r="AT79" s="46"/>
      <c r="AU79" s="46"/>
      <c r="AV79" s="46"/>
      <c r="AW79" s="46"/>
    </row>
    <row r="80" spans="1:49" ht="24" hidden="1" customHeight="1" thickBot="1" x14ac:dyDescent="0.25">
      <c r="A80" s="46"/>
      <c r="B80" s="141" t="s">
        <v>29</v>
      </c>
      <c r="C80" s="142"/>
      <c r="D80" s="143"/>
      <c r="E80" s="151"/>
      <c r="F80" s="128"/>
      <c r="G80" s="146"/>
      <c r="H80" s="128"/>
      <c r="I80" s="146"/>
      <c r="J80" s="128"/>
      <c r="K80" s="146"/>
      <c r="L80" s="128"/>
      <c r="M80" s="146"/>
      <c r="N80" s="128"/>
      <c r="O80" s="146"/>
      <c r="P80" s="128"/>
      <c r="Q80" s="146"/>
      <c r="R80" s="147"/>
      <c r="S80" s="128"/>
      <c r="T80" s="146"/>
      <c r="U80" s="147"/>
      <c r="V80" s="128"/>
      <c r="W80" s="146"/>
      <c r="X80" s="128"/>
      <c r="Y80" s="146"/>
      <c r="Z80" s="128"/>
      <c r="AA80" s="146"/>
      <c r="AB80" s="147"/>
      <c r="AC80" s="128"/>
      <c r="AD80" s="146"/>
      <c r="AE80" s="147"/>
      <c r="AF80" s="128"/>
      <c r="AG80" s="146"/>
      <c r="AH80" s="128"/>
      <c r="AI80" s="146"/>
      <c r="AJ80" s="128"/>
      <c r="AK80" s="129"/>
      <c r="AL80" s="128"/>
      <c r="AM80" s="149"/>
      <c r="AN80" s="133"/>
      <c r="AO80" s="139"/>
      <c r="AP80" s="136"/>
      <c r="AQ80" s="137"/>
      <c r="AR80" s="46"/>
      <c r="AS80" s="46"/>
      <c r="AT80" s="46"/>
      <c r="AU80" s="46"/>
      <c r="AV80" s="46"/>
      <c r="AW80" s="46"/>
    </row>
    <row r="81" spans="1:49" ht="24" hidden="1" customHeight="1" x14ac:dyDescent="0.2">
      <c r="A81" s="46"/>
      <c r="B81" s="140" t="s">
        <v>29</v>
      </c>
      <c r="C81" s="142" t="s">
        <v>105</v>
      </c>
      <c r="D81" s="143" t="s">
        <v>37</v>
      </c>
      <c r="E81" s="150">
        <v>1</v>
      </c>
      <c r="F81" s="128"/>
      <c r="G81" s="146">
        <v>1</v>
      </c>
      <c r="H81" s="128"/>
      <c r="I81" s="146">
        <v>1</v>
      </c>
      <c r="J81" s="128"/>
      <c r="K81" s="146">
        <v>1</v>
      </c>
      <c r="L81" s="128"/>
      <c r="M81" s="146">
        <v>1</v>
      </c>
      <c r="N81" s="128"/>
      <c r="O81" s="146">
        <v>1</v>
      </c>
      <c r="P81" s="128"/>
      <c r="Q81" s="146"/>
      <c r="R81" s="147"/>
      <c r="S81" s="128">
        <v>1</v>
      </c>
      <c r="T81" s="146"/>
      <c r="U81" s="147"/>
      <c r="V81" s="128">
        <v>1</v>
      </c>
      <c r="W81" s="146">
        <v>1</v>
      </c>
      <c r="X81" s="128"/>
      <c r="Y81" s="146">
        <v>1</v>
      </c>
      <c r="Z81" s="128"/>
      <c r="AA81" s="146">
        <v>1</v>
      </c>
      <c r="AB81" s="147"/>
      <c r="AC81" s="128"/>
      <c r="AD81" s="146">
        <v>1</v>
      </c>
      <c r="AE81" s="147"/>
      <c r="AF81" s="128"/>
      <c r="AG81" s="146">
        <v>1</v>
      </c>
      <c r="AH81" s="128"/>
      <c r="AI81" s="146">
        <v>1</v>
      </c>
      <c r="AJ81" s="128"/>
      <c r="AK81" s="129"/>
      <c r="AL81" s="128">
        <v>1</v>
      </c>
      <c r="AM81" s="148">
        <v>1</v>
      </c>
      <c r="AN81" s="132">
        <f t="shared" ref="AN81" si="25">+((SUMIF($E$8:$AL$8,"SI",E81:AL82)))/((SUM(E81:AL82))-(SUMIF($E$8:$AL$8,"N/A",E81:AL82)))</f>
        <v>0.92307692307692313</v>
      </c>
      <c r="AO81" s="138"/>
      <c r="AP81" s="134"/>
      <c r="AQ81" s="135"/>
      <c r="AR81" s="46"/>
      <c r="AS81" s="46"/>
      <c r="AT81" s="46"/>
      <c r="AU81" s="46"/>
      <c r="AV81" s="46"/>
      <c r="AW81" s="46"/>
    </row>
    <row r="82" spans="1:49" ht="24" hidden="1" customHeight="1" thickBot="1" x14ac:dyDescent="0.25">
      <c r="A82" s="46"/>
      <c r="B82" s="141" t="s">
        <v>29</v>
      </c>
      <c r="C82" s="142"/>
      <c r="D82" s="143"/>
      <c r="E82" s="151"/>
      <c r="F82" s="128"/>
      <c r="G82" s="146"/>
      <c r="H82" s="128"/>
      <c r="I82" s="146"/>
      <c r="J82" s="128"/>
      <c r="K82" s="146"/>
      <c r="L82" s="128"/>
      <c r="M82" s="146"/>
      <c r="N82" s="128"/>
      <c r="O82" s="146"/>
      <c r="P82" s="128"/>
      <c r="Q82" s="146"/>
      <c r="R82" s="147"/>
      <c r="S82" s="128"/>
      <c r="T82" s="146"/>
      <c r="U82" s="147"/>
      <c r="V82" s="128"/>
      <c r="W82" s="146"/>
      <c r="X82" s="128"/>
      <c r="Y82" s="146"/>
      <c r="Z82" s="128"/>
      <c r="AA82" s="146"/>
      <c r="AB82" s="147"/>
      <c r="AC82" s="128"/>
      <c r="AD82" s="146"/>
      <c r="AE82" s="147"/>
      <c r="AF82" s="128"/>
      <c r="AG82" s="146"/>
      <c r="AH82" s="128"/>
      <c r="AI82" s="146"/>
      <c r="AJ82" s="128"/>
      <c r="AK82" s="129"/>
      <c r="AL82" s="128"/>
      <c r="AM82" s="149"/>
      <c r="AN82" s="133"/>
      <c r="AO82" s="139"/>
      <c r="AP82" s="136"/>
      <c r="AQ82" s="137"/>
      <c r="AR82" s="46"/>
      <c r="AS82" s="46"/>
      <c r="AT82" s="46"/>
      <c r="AU82" s="46"/>
      <c r="AV82" s="46"/>
      <c r="AW82" s="46"/>
    </row>
    <row r="83" spans="1:49" ht="24" hidden="1" customHeight="1" x14ac:dyDescent="0.2">
      <c r="A83" s="46"/>
      <c r="B83" s="140" t="s">
        <v>29</v>
      </c>
      <c r="C83" s="142" t="s">
        <v>157</v>
      </c>
      <c r="D83" s="143"/>
      <c r="E83" s="150">
        <v>1</v>
      </c>
      <c r="F83" s="128"/>
      <c r="G83" s="146">
        <v>1</v>
      </c>
      <c r="H83" s="128"/>
      <c r="I83" s="146">
        <v>1</v>
      </c>
      <c r="J83" s="128"/>
      <c r="K83" s="146">
        <v>1</v>
      </c>
      <c r="L83" s="128"/>
      <c r="M83" s="146">
        <v>1</v>
      </c>
      <c r="N83" s="128"/>
      <c r="O83" s="146">
        <v>1</v>
      </c>
      <c r="P83" s="128"/>
      <c r="Q83" s="146">
        <v>1</v>
      </c>
      <c r="R83" s="147"/>
      <c r="S83" s="128"/>
      <c r="T83" s="146">
        <v>1</v>
      </c>
      <c r="U83" s="147"/>
      <c r="V83" s="128"/>
      <c r="W83" s="146">
        <v>1</v>
      </c>
      <c r="X83" s="128"/>
      <c r="Y83" s="146">
        <v>1</v>
      </c>
      <c r="Z83" s="128"/>
      <c r="AA83" s="146">
        <v>1</v>
      </c>
      <c r="AB83" s="147"/>
      <c r="AC83" s="128"/>
      <c r="AD83" s="146">
        <v>1</v>
      </c>
      <c r="AE83" s="147"/>
      <c r="AF83" s="128"/>
      <c r="AG83" s="146">
        <v>1</v>
      </c>
      <c r="AH83" s="128"/>
      <c r="AI83" s="146">
        <v>1</v>
      </c>
      <c r="AJ83" s="128"/>
      <c r="AK83" s="129"/>
      <c r="AL83" s="128">
        <v>1</v>
      </c>
      <c r="AM83" s="148">
        <v>1</v>
      </c>
      <c r="AN83" s="132">
        <f t="shared" ref="AN83" si="26">+((SUMIF($E$8:$AL$8,"SI",E83:AL84)))/((SUM(E83:AL84))-(SUMIF($E$8:$AL$8,"N/A",E83:AL84)))</f>
        <v>0.93333333333333335</v>
      </c>
      <c r="AO83" s="138"/>
      <c r="AP83" s="134"/>
      <c r="AQ83" s="135"/>
      <c r="AR83" s="46"/>
      <c r="AS83" s="46"/>
      <c r="AT83" s="46"/>
      <c r="AU83" s="46"/>
      <c r="AV83" s="46"/>
      <c r="AW83" s="46"/>
    </row>
    <row r="84" spans="1:49" ht="24" hidden="1" customHeight="1" thickBot="1" x14ac:dyDescent="0.25">
      <c r="A84" s="46"/>
      <c r="B84" s="141" t="s">
        <v>29</v>
      </c>
      <c r="C84" s="142"/>
      <c r="D84" s="143"/>
      <c r="E84" s="151"/>
      <c r="F84" s="128"/>
      <c r="G84" s="146"/>
      <c r="H84" s="128"/>
      <c r="I84" s="146"/>
      <c r="J84" s="128"/>
      <c r="K84" s="146"/>
      <c r="L84" s="128"/>
      <c r="M84" s="146"/>
      <c r="N84" s="128"/>
      <c r="O84" s="146"/>
      <c r="P84" s="128"/>
      <c r="Q84" s="146"/>
      <c r="R84" s="147"/>
      <c r="S84" s="128"/>
      <c r="T84" s="146"/>
      <c r="U84" s="147"/>
      <c r="V84" s="128"/>
      <c r="W84" s="146"/>
      <c r="X84" s="128"/>
      <c r="Y84" s="146"/>
      <c r="Z84" s="128"/>
      <c r="AA84" s="146"/>
      <c r="AB84" s="147"/>
      <c r="AC84" s="128"/>
      <c r="AD84" s="146"/>
      <c r="AE84" s="147"/>
      <c r="AF84" s="128"/>
      <c r="AG84" s="146"/>
      <c r="AH84" s="128"/>
      <c r="AI84" s="146"/>
      <c r="AJ84" s="128"/>
      <c r="AK84" s="129"/>
      <c r="AL84" s="128"/>
      <c r="AM84" s="149"/>
      <c r="AN84" s="133"/>
      <c r="AO84" s="139"/>
      <c r="AP84" s="136"/>
      <c r="AQ84" s="137"/>
      <c r="AR84" s="46"/>
      <c r="AS84" s="46"/>
      <c r="AT84" s="46"/>
      <c r="AU84" s="46"/>
      <c r="AV84" s="46"/>
      <c r="AW84" s="46"/>
    </row>
    <row r="85" spans="1:49" ht="24" hidden="1" customHeight="1" x14ac:dyDescent="0.2">
      <c r="A85" s="46"/>
      <c r="B85" s="140" t="s">
        <v>29</v>
      </c>
      <c r="C85" s="142" t="s">
        <v>156</v>
      </c>
      <c r="D85" s="143"/>
      <c r="E85" s="150">
        <v>1</v>
      </c>
      <c r="F85" s="128"/>
      <c r="G85" s="146">
        <v>1</v>
      </c>
      <c r="H85" s="128"/>
      <c r="I85" s="146">
        <v>1</v>
      </c>
      <c r="J85" s="128"/>
      <c r="K85" s="146">
        <v>1</v>
      </c>
      <c r="L85" s="128"/>
      <c r="M85" s="146">
        <v>1</v>
      </c>
      <c r="N85" s="128"/>
      <c r="O85" s="146">
        <v>1</v>
      </c>
      <c r="P85" s="128"/>
      <c r="Q85" s="146"/>
      <c r="R85" s="147">
        <v>1</v>
      </c>
      <c r="S85" s="128"/>
      <c r="T85" s="146"/>
      <c r="U85" s="147">
        <v>1</v>
      </c>
      <c r="V85" s="128"/>
      <c r="W85" s="146">
        <v>1</v>
      </c>
      <c r="X85" s="128"/>
      <c r="Y85" s="146">
        <v>1</v>
      </c>
      <c r="Z85" s="128"/>
      <c r="AA85" s="146">
        <v>1</v>
      </c>
      <c r="AB85" s="147"/>
      <c r="AC85" s="128"/>
      <c r="AD85" s="146">
        <v>1</v>
      </c>
      <c r="AE85" s="147"/>
      <c r="AF85" s="128"/>
      <c r="AG85" s="146"/>
      <c r="AH85" s="128">
        <v>1</v>
      </c>
      <c r="AI85" s="146">
        <v>1</v>
      </c>
      <c r="AJ85" s="128"/>
      <c r="AK85" s="129"/>
      <c r="AL85" s="128">
        <v>1</v>
      </c>
      <c r="AM85" s="148">
        <v>1</v>
      </c>
      <c r="AN85" s="132">
        <f t="shared" ref="AN85" si="27">+((SUMIF($E$8:$AL$8,"SI",E85:AL86)))/((SUM(E85:AL86))-(SUMIF($E$8:$AL$8,"N/A",E85:AL86)))</f>
        <v>0.73333333333333328</v>
      </c>
      <c r="AO85" s="138"/>
      <c r="AP85" s="134"/>
      <c r="AQ85" s="135"/>
      <c r="AR85" s="46"/>
      <c r="AS85" s="46"/>
      <c r="AT85" s="46"/>
      <c r="AU85" s="46"/>
      <c r="AV85" s="46"/>
      <c r="AW85" s="46"/>
    </row>
    <row r="86" spans="1:49" ht="24" hidden="1" customHeight="1" thickBot="1" x14ac:dyDescent="0.25">
      <c r="A86" s="46"/>
      <c r="B86" s="141" t="s">
        <v>29</v>
      </c>
      <c r="C86" s="142"/>
      <c r="D86" s="143"/>
      <c r="E86" s="151"/>
      <c r="F86" s="128"/>
      <c r="G86" s="146"/>
      <c r="H86" s="128"/>
      <c r="I86" s="146"/>
      <c r="J86" s="128"/>
      <c r="K86" s="146"/>
      <c r="L86" s="128"/>
      <c r="M86" s="146"/>
      <c r="N86" s="128"/>
      <c r="O86" s="146"/>
      <c r="P86" s="128"/>
      <c r="Q86" s="146"/>
      <c r="R86" s="147"/>
      <c r="S86" s="128"/>
      <c r="T86" s="146"/>
      <c r="U86" s="147"/>
      <c r="V86" s="128"/>
      <c r="W86" s="146"/>
      <c r="X86" s="128"/>
      <c r="Y86" s="146"/>
      <c r="Z86" s="128"/>
      <c r="AA86" s="146"/>
      <c r="AB86" s="147"/>
      <c r="AC86" s="128"/>
      <c r="AD86" s="146"/>
      <c r="AE86" s="147"/>
      <c r="AF86" s="128"/>
      <c r="AG86" s="146"/>
      <c r="AH86" s="128"/>
      <c r="AI86" s="146"/>
      <c r="AJ86" s="128"/>
      <c r="AK86" s="129"/>
      <c r="AL86" s="128"/>
      <c r="AM86" s="149"/>
      <c r="AN86" s="133"/>
      <c r="AO86" s="139"/>
      <c r="AP86" s="136"/>
      <c r="AQ86" s="137"/>
      <c r="AR86" s="46"/>
      <c r="AS86" s="46"/>
      <c r="AT86" s="46"/>
      <c r="AU86" s="46"/>
      <c r="AV86" s="46"/>
      <c r="AW86" s="46"/>
    </row>
    <row r="87" spans="1:49" ht="14.25" hidden="1" customHeight="1" x14ac:dyDescent="0.2">
      <c r="A87" s="46"/>
      <c r="B87" s="140" t="s">
        <v>29</v>
      </c>
      <c r="C87" s="142" t="s">
        <v>135</v>
      </c>
      <c r="D87" s="143"/>
      <c r="E87" s="150">
        <v>1</v>
      </c>
      <c r="F87" s="128"/>
      <c r="G87" s="146">
        <v>1</v>
      </c>
      <c r="H87" s="128"/>
      <c r="I87" s="146">
        <v>1</v>
      </c>
      <c r="J87" s="128"/>
      <c r="K87" s="146">
        <v>1</v>
      </c>
      <c r="L87" s="128"/>
      <c r="M87" s="146">
        <v>1</v>
      </c>
      <c r="N87" s="128"/>
      <c r="O87" s="146">
        <v>1</v>
      </c>
      <c r="P87" s="128"/>
      <c r="Q87" s="146">
        <v>1</v>
      </c>
      <c r="R87" s="147"/>
      <c r="S87" s="128"/>
      <c r="T87" s="146"/>
      <c r="U87" s="147">
        <v>1</v>
      </c>
      <c r="V87" s="128"/>
      <c r="W87" s="146">
        <v>1</v>
      </c>
      <c r="X87" s="128"/>
      <c r="Y87" s="146">
        <v>1</v>
      </c>
      <c r="Z87" s="128"/>
      <c r="AA87" s="146">
        <v>1</v>
      </c>
      <c r="AB87" s="147"/>
      <c r="AC87" s="128"/>
      <c r="AD87" s="146">
        <v>1</v>
      </c>
      <c r="AE87" s="147"/>
      <c r="AF87" s="128"/>
      <c r="AG87" s="146">
        <v>1</v>
      </c>
      <c r="AH87" s="128"/>
      <c r="AI87" s="146">
        <v>1</v>
      </c>
      <c r="AJ87" s="128"/>
      <c r="AK87" s="129"/>
      <c r="AL87" s="128">
        <v>1</v>
      </c>
      <c r="AM87" s="148">
        <v>1</v>
      </c>
      <c r="AN87" s="132">
        <f t="shared" ref="AN87" si="28">+((SUMIF($E$8:$AL$8,"SI",E87:AL88)))/((SUM(E87:AL88))-(SUMIF($E$8:$AL$8,"N/A",E87:AL88)))</f>
        <v>0.8666666666666667</v>
      </c>
      <c r="AO87" s="138"/>
      <c r="AP87" s="134"/>
      <c r="AQ87" s="135"/>
      <c r="AR87" s="46"/>
      <c r="AS87" s="46"/>
      <c r="AT87" s="46"/>
      <c r="AU87" s="46"/>
      <c r="AV87" s="46"/>
      <c r="AW87" s="46"/>
    </row>
    <row r="88" spans="1:49" ht="21" hidden="1" customHeight="1" thickBot="1" x14ac:dyDescent="0.25">
      <c r="A88" s="46"/>
      <c r="B88" s="141" t="s">
        <v>29</v>
      </c>
      <c r="C88" s="142"/>
      <c r="D88" s="143"/>
      <c r="E88" s="151"/>
      <c r="F88" s="128"/>
      <c r="G88" s="146"/>
      <c r="H88" s="128"/>
      <c r="I88" s="146"/>
      <c r="J88" s="128"/>
      <c r="K88" s="146"/>
      <c r="L88" s="128"/>
      <c r="M88" s="146"/>
      <c r="N88" s="128"/>
      <c r="O88" s="146"/>
      <c r="P88" s="128"/>
      <c r="Q88" s="146"/>
      <c r="R88" s="147"/>
      <c r="S88" s="128"/>
      <c r="T88" s="146"/>
      <c r="U88" s="147"/>
      <c r="V88" s="128"/>
      <c r="W88" s="146"/>
      <c r="X88" s="128"/>
      <c r="Y88" s="146"/>
      <c r="Z88" s="128"/>
      <c r="AA88" s="146"/>
      <c r="AB88" s="147"/>
      <c r="AC88" s="128"/>
      <c r="AD88" s="146"/>
      <c r="AE88" s="147"/>
      <c r="AF88" s="128"/>
      <c r="AG88" s="146"/>
      <c r="AH88" s="128"/>
      <c r="AI88" s="146"/>
      <c r="AJ88" s="128"/>
      <c r="AK88" s="129"/>
      <c r="AL88" s="128"/>
      <c r="AM88" s="149"/>
      <c r="AN88" s="133"/>
      <c r="AO88" s="139"/>
      <c r="AP88" s="136"/>
      <c r="AQ88" s="137"/>
      <c r="AR88" s="46"/>
      <c r="AS88" s="46"/>
      <c r="AT88" s="46"/>
      <c r="AU88" s="46"/>
      <c r="AV88" s="46"/>
      <c r="AW88" s="46"/>
    </row>
    <row r="89" spans="1:49" ht="14.25" hidden="1" customHeight="1" x14ac:dyDescent="0.2">
      <c r="A89" s="46"/>
      <c r="B89" s="140" t="s">
        <v>29</v>
      </c>
      <c r="C89" s="142" t="s">
        <v>106</v>
      </c>
      <c r="D89" s="143"/>
      <c r="E89" s="150">
        <v>1</v>
      </c>
      <c r="F89" s="128"/>
      <c r="G89" s="146">
        <v>1</v>
      </c>
      <c r="H89" s="128"/>
      <c r="I89" s="146">
        <v>1</v>
      </c>
      <c r="J89" s="128"/>
      <c r="K89" s="146">
        <v>1</v>
      </c>
      <c r="L89" s="128"/>
      <c r="M89" s="146">
        <v>1</v>
      </c>
      <c r="N89" s="128"/>
      <c r="O89" s="146">
        <v>1</v>
      </c>
      <c r="P89" s="128"/>
      <c r="Q89" s="146"/>
      <c r="R89" s="147"/>
      <c r="S89" s="128">
        <v>1</v>
      </c>
      <c r="T89" s="146"/>
      <c r="U89" s="147"/>
      <c r="V89" s="128">
        <v>1</v>
      </c>
      <c r="W89" s="146">
        <v>1</v>
      </c>
      <c r="X89" s="128"/>
      <c r="Y89" s="146"/>
      <c r="Z89" s="128">
        <v>1</v>
      </c>
      <c r="AA89" s="146">
        <v>1</v>
      </c>
      <c r="AB89" s="147"/>
      <c r="AC89" s="128"/>
      <c r="AD89" s="146"/>
      <c r="AE89" s="147">
        <v>1</v>
      </c>
      <c r="AF89" s="128"/>
      <c r="AG89" s="146">
        <v>1</v>
      </c>
      <c r="AH89" s="128"/>
      <c r="AI89" s="146">
        <v>1</v>
      </c>
      <c r="AJ89" s="128"/>
      <c r="AK89" s="129"/>
      <c r="AL89" s="128">
        <v>1</v>
      </c>
      <c r="AM89" s="148">
        <v>1</v>
      </c>
      <c r="AN89" s="132">
        <f t="shared" ref="AN89" si="29">+((SUMIF($E$8:$AL$8,"SI",E89:AL90)))/((SUM(E89:AL90))-(SUMIF($E$8:$AL$8,"N/A",E89:AL90)))</f>
        <v>0.76923076923076927</v>
      </c>
      <c r="AO89" s="138"/>
      <c r="AP89" s="134"/>
      <c r="AQ89" s="135"/>
      <c r="AR89" s="46"/>
      <c r="AS89" s="46"/>
      <c r="AT89" s="46"/>
      <c r="AU89" s="46"/>
      <c r="AV89" s="46"/>
      <c r="AW89" s="46"/>
    </row>
    <row r="90" spans="1:49" ht="19.5" hidden="1" customHeight="1" thickBot="1" x14ac:dyDescent="0.25">
      <c r="A90" s="46"/>
      <c r="B90" s="141" t="s">
        <v>29</v>
      </c>
      <c r="C90" s="142"/>
      <c r="D90" s="143"/>
      <c r="E90" s="151"/>
      <c r="F90" s="128"/>
      <c r="G90" s="146"/>
      <c r="H90" s="128"/>
      <c r="I90" s="146"/>
      <c r="J90" s="128"/>
      <c r="K90" s="146"/>
      <c r="L90" s="128"/>
      <c r="M90" s="146"/>
      <c r="N90" s="128"/>
      <c r="O90" s="146"/>
      <c r="P90" s="128"/>
      <c r="Q90" s="146"/>
      <c r="R90" s="147"/>
      <c r="S90" s="128"/>
      <c r="T90" s="146"/>
      <c r="U90" s="147"/>
      <c r="V90" s="128"/>
      <c r="W90" s="146"/>
      <c r="X90" s="128"/>
      <c r="Y90" s="146"/>
      <c r="Z90" s="128"/>
      <c r="AA90" s="146"/>
      <c r="AB90" s="147"/>
      <c r="AC90" s="128"/>
      <c r="AD90" s="146"/>
      <c r="AE90" s="147"/>
      <c r="AF90" s="128"/>
      <c r="AG90" s="146"/>
      <c r="AH90" s="128"/>
      <c r="AI90" s="146"/>
      <c r="AJ90" s="128"/>
      <c r="AK90" s="129"/>
      <c r="AL90" s="128"/>
      <c r="AM90" s="149"/>
      <c r="AN90" s="133"/>
      <c r="AO90" s="139"/>
      <c r="AP90" s="136"/>
      <c r="AQ90" s="137"/>
      <c r="AR90" s="46"/>
      <c r="AS90" s="46"/>
      <c r="AT90" s="46"/>
      <c r="AU90" s="46"/>
      <c r="AV90" s="46"/>
      <c r="AW90" s="46"/>
    </row>
    <row r="91" spans="1:49" ht="14.25" hidden="1" customHeight="1" x14ac:dyDescent="0.2">
      <c r="A91" s="46"/>
      <c r="B91" s="140" t="s">
        <v>29</v>
      </c>
      <c r="C91" s="142" t="s">
        <v>107</v>
      </c>
      <c r="D91" s="143"/>
      <c r="E91" s="150">
        <v>1</v>
      </c>
      <c r="F91" s="128"/>
      <c r="G91" s="146">
        <v>1</v>
      </c>
      <c r="H91" s="128"/>
      <c r="I91" s="146">
        <v>1</v>
      </c>
      <c r="J91" s="128"/>
      <c r="K91" s="146">
        <v>1</v>
      </c>
      <c r="L91" s="128"/>
      <c r="M91" s="146">
        <v>1</v>
      </c>
      <c r="N91" s="128"/>
      <c r="O91" s="146">
        <v>1</v>
      </c>
      <c r="P91" s="128"/>
      <c r="Q91" s="146">
        <v>1</v>
      </c>
      <c r="R91" s="147"/>
      <c r="S91" s="128"/>
      <c r="T91" s="146">
        <v>1</v>
      </c>
      <c r="U91" s="147"/>
      <c r="V91" s="128"/>
      <c r="W91" s="146">
        <v>1</v>
      </c>
      <c r="X91" s="128"/>
      <c r="Y91" s="146">
        <v>1</v>
      </c>
      <c r="Z91" s="128"/>
      <c r="AA91" s="146">
        <v>1</v>
      </c>
      <c r="AB91" s="147"/>
      <c r="AC91" s="128"/>
      <c r="AD91" s="146">
        <v>1</v>
      </c>
      <c r="AE91" s="147"/>
      <c r="AF91" s="128"/>
      <c r="AG91" s="146"/>
      <c r="AH91" s="128">
        <v>1</v>
      </c>
      <c r="AI91" s="146">
        <v>1</v>
      </c>
      <c r="AJ91" s="128"/>
      <c r="AK91" s="129"/>
      <c r="AL91" s="128">
        <v>1</v>
      </c>
      <c r="AM91" s="148">
        <v>1</v>
      </c>
      <c r="AN91" s="132">
        <f t="shared" ref="AN91" si="30">+((SUMIF($E$8:$AL$8,"SI",E91:AL92)))/((SUM(E91:AL92))-(SUMIF($E$8:$AL$8,"N/A",E91:AL92)))</f>
        <v>0.8666666666666667</v>
      </c>
      <c r="AO91" s="138"/>
      <c r="AP91" s="134"/>
      <c r="AQ91" s="135"/>
      <c r="AR91" s="46"/>
      <c r="AS91" s="46"/>
      <c r="AT91" s="46"/>
      <c r="AU91" s="46"/>
      <c r="AV91" s="46"/>
      <c r="AW91" s="46"/>
    </row>
    <row r="92" spans="1:49" ht="14.25" hidden="1" customHeight="1" thickBot="1" x14ac:dyDescent="0.25">
      <c r="A92" s="46"/>
      <c r="B92" s="141" t="s">
        <v>29</v>
      </c>
      <c r="C92" s="142"/>
      <c r="D92" s="143"/>
      <c r="E92" s="151"/>
      <c r="F92" s="128"/>
      <c r="G92" s="146"/>
      <c r="H92" s="128"/>
      <c r="I92" s="146"/>
      <c r="J92" s="128"/>
      <c r="K92" s="146"/>
      <c r="L92" s="128"/>
      <c r="M92" s="146"/>
      <c r="N92" s="128"/>
      <c r="O92" s="146"/>
      <c r="P92" s="128"/>
      <c r="Q92" s="146"/>
      <c r="R92" s="147"/>
      <c r="S92" s="128"/>
      <c r="T92" s="146"/>
      <c r="U92" s="147"/>
      <c r="V92" s="128"/>
      <c r="W92" s="146"/>
      <c r="X92" s="128"/>
      <c r="Y92" s="146"/>
      <c r="Z92" s="128"/>
      <c r="AA92" s="146"/>
      <c r="AB92" s="147"/>
      <c r="AC92" s="128"/>
      <c r="AD92" s="146"/>
      <c r="AE92" s="147"/>
      <c r="AF92" s="128"/>
      <c r="AG92" s="146"/>
      <c r="AH92" s="128"/>
      <c r="AI92" s="146"/>
      <c r="AJ92" s="128"/>
      <c r="AK92" s="129"/>
      <c r="AL92" s="128"/>
      <c r="AM92" s="149"/>
      <c r="AN92" s="133"/>
      <c r="AO92" s="139"/>
      <c r="AP92" s="136"/>
      <c r="AQ92" s="137"/>
      <c r="AR92" s="46"/>
      <c r="AS92" s="46"/>
      <c r="AT92" s="46"/>
      <c r="AU92" s="46"/>
      <c r="AV92" s="46"/>
      <c r="AW92" s="46"/>
    </row>
    <row r="93" spans="1:49" ht="14.25" hidden="1" customHeight="1" x14ac:dyDescent="0.2">
      <c r="A93" s="46"/>
      <c r="B93" s="140" t="s">
        <v>29</v>
      </c>
      <c r="C93" s="142" t="s">
        <v>125</v>
      </c>
      <c r="D93" s="143"/>
      <c r="E93" s="150">
        <v>1</v>
      </c>
      <c r="F93" s="128"/>
      <c r="G93" s="146">
        <v>1</v>
      </c>
      <c r="H93" s="128"/>
      <c r="I93" s="146">
        <v>1</v>
      </c>
      <c r="J93" s="128"/>
      <c r="K93" s="146">
        <v>1</v>
      </c>
      <c r="L93" s="128"/>
      <c r="M93" s="146">
        <v>1</v>
      </c>
      <c r="N93" s="128"/>
      <c r="O93" s="146">
        <v>1</v>
      </c>
      <c r="P93" s="128"/>
      <c r="Q93" s="146"/>
      <c r="R93" s="147"/>
      <c r="S93" s="128">
        <v>1</v>
      </c>
      <c r="T93" s="146"/>
      <c r="U93" s="147"/>
      <c r="V93" s="128">
        <v>1</v>
      </c>
      <c r="W93" s="146">
        <v>1</v>
      </c>
      <c r="X93" s="128"/>
      <c r="Y93" s="146">
        <v>1</v>
      </c>
      <c r="Z93" s="128"/>
      <c r="AA93" s="146">
        <v>1</v>
      </c>
      <c r="AB93" s="147"/>
      <c r="AC93" s="128"/>
      <c r="AD93" s="146">
        <v>1</v>
      </c>
      <c r="AE93" s="147"/>
      <c r="AF93" s="128"/>
      <c r="AG93" s="146">
        <v>1</v>
      </c>
      <c r="AH93" s="128"/>
      <c r="AI93" s="146">
        <v>1</v>
      </c>
      <c r="AJ93" s="128"/>
      <c r="AK93" s="129"/>
      <c r="AL93" s="128">
        <v>1</v>
      </c>
      <c r="AM93" s="148">
        <v>1</v>
      </c>
      <c r="AN93" s="132">
        <f t="shared" ref="AN93" si="31">+((SUMIF($E$8:$AL$8,"SI",E93:AL94)))/((SUM(E93:AL94))-(SUMIF($E$8:$AL$8,"N/A",E93:AL94)))</f>
        <v>0.92307692307692313</v>
      </c>
      <c r="AO93" s="138" t="s">
        <v>152</v>
      </c>
      <c r="AP93" s="134"/>
      <c r="AQ93" s="135"/>
      <c r="AR93" s="46"/>
      <c r="AS93" s="46"/>
      <c r="AT93" s="46"/>
      <c r="AU93" s="46"/>
      <c r="AV93" s="46"/>
      <c r="AW93" s="46"/>
    </row>
    <row r="94" spans="1:49" ht="14.25" hidden="1" customHeight="1" thickBot="1" x14ac:dyDescent="0.25">
      <c r="A94" s="46"/>
      <c r="B94" s="141" t="s">
        <v>29</v>
      </c>
      <c r="C94" s="142"/>
      <c r="D94" s="143"/>
      <c r="E94" s="151"/>
      <c r="F94" s="128"/>
      <c r="G94" s="146"/>
      <c r="H94" s="128"/>
      <c r="I94" s="146"/>
      <c r="J94" s="128"/>
      <c r="K94" s="146"/>
      <c r="L94" s="128"/>
      <c r="M94" s="146"/>
      <c r="N94" s="128"/>
      <c r="O94" s="146"/>
      <c r="P94" s="128"/>
      <c r="Q94" s="146"/>
      <c r="R94" s="147"/>
      <c r="S94" s="128"/>
      <c r="T94" s="146"/>
      <c r="U94" s="147"/>
      <c r="V94" s="128"/>
      <c r="W94" s="146"/>
      <c r="X94" s="128"/>
      <c r="Y94" s="146"/>
      <c r="Z94" s="128"/>
      <c r="AA94" s="146"/>
      <c r="AB94" s="147"/>
      <c r="AC94" s="128"/>
      <c r="AD94" s="146"/>
      <c r="AE94" s="147"/>
      <c r="AF94" s="128"/>
      <c r="AG94" s="146"/>
      <c r="AH94" s="128"/>
      <c r="AI94" s="146"/>
      <c r="AJ94" s="128"/>
      <c r="AK94" s="129"/>
      <c r="AL94" s="128"/>
      <c r="AM94" s="149"/>
      <c r="AN94" s="133"/>
      <c r="AO94" s="139"/>
      <c r="AP94" s="136"/>
      <c r="AQ94" s="137"/>
      <c r="AR94" s="46"/>
      <c r="AS94" s="46"/>
      <c r="AT94" s="46"/>
      <c r="AU94" s="46"/>
      <c r="AV94" s="46"/>
      <c r="AW94" s="46"/>
    </row>
    <row r="95" spans="1:49" ht="14.25" hidden="1" customHeight="1" x14ac:dyDescent="0.2">
      <c r="A95" s="46"/>
      <c r="B95" s="140" t="s">
        <v>29</v>
      </c>
      <c r="C95" s="142" t="s">
        <v>132</v>
      </c>
      <c r="D95" s="143"/>
      <c r="E95" s="150">
        <v>1</v>
      </c>
      <c r="F95" s="128"/>
      <c r="G95" s="146">
        <v>1</v>
      </c>
      <c r="H95" s="128"/>
      <c r="I95" s="146">
        <v>1</v>
      </c>
      <c r="J95" s="128"/>
      <c r="K95" s="146">
        <v>1</v>
      </c>
      <c r="L95" s="128"/>
      <c r="M95" s="146">
        <v>1</v>
      </c>
      <c r="N95" s="128"/>
      <c r="O95" s="146">
        <v>1</v>
      </c>
      <c r="P95" s="128"/>
      <c r="Q95" s="146">
        <v>1</v>
      </c>
      <c r="R95" s="147"/>
      <c r="S95" s="128"/>
      <c r="T95" s="146">
        <v>1</v>
      </c>
      <c r="U95" s="147"/>
      <c r="V95" s="128"/>
      <c r="W95" s="146">
        <v>1</v>
      </c>
      <c r="X95" s="128"/>
      <c r="Y95" s="146">
        <v>1</v>
      </c>
      <c r="Z95" s="128"/>
      <c r="AA95" s="146">
        <v>1</v>
      </c>
      <c r="AB95" s="147"/>
      <c r="AC95" s="128"/>
      <c r="AD95" s="146">
        <v>1</v>
      </c>
      <c r="AE95" s="147"/>
      <c r="AF95" s="128"/>
      <c r="AG95" s="146">
        <v>1</v>
      </c>
      <c r="AH95" s="128"/>
      <c r="AI95" s="146">
        <v>1</v>
      </c>
      <c r="AJ95" s="128"/>
      <c r="AK95" s="129"/>
      <c r="AL95" s="128">
        <v>1</v>
      </c>
      <c r="AM95" s="148">
        <v>1</v>
      </c>
      <c r="AN95" s="132">
        <f t="shared" ref="AN95" si="32">+((SUMIF($E$8:$AL$8,"SI",E95:AL96)))/((SUM(E95:AL96))-(SUMIF($E$8:$AL$8,"N/A",E95:AL96)))</f>
        <v>0.93333333333333335</v>
      </c>
      <c r="AO95" s="138"/>
      <c r="AP95" s="134"/>
      <c r="AQ95" s="135"/>
      <c r="AR95" s="46"/>
      <c r="AS95" s="46"/>
      <c r="AT95" s="46"/>
      <c r="AU95" s="46"/>
      <c r="AV95" s="46"/>
      <c r="AW95" s="46"/>
    </row>
    <row r="96" spans="1:49" ht="14.25" hidden="1" customHeight="1" thickBot="1" x14ac:dyDescent="0.25">
      <c r="A96" s="46"/>
      <c r="B96" s="141" t="s">
        <v>29</v>
      </c>
      <c r="C96" s="142"/>
      <c r="D96" s="143"/>
      <c r="E96" s="151"/>
      <c r="F96" s="128"/>
      <c r="G96" s="146"/>
      <c r="H96" s="128"/>
      <c r="I96" s="146"/>
      <c r="J96" s="128"/>
      <c r="K96" s="146"/>
      <c r="L96" s="128"/>
      <c r="M96" s="146"/>
      <c r="N96" s="128"/>
      <c r="O96" s="146"/>
      <c r="P96" s="128"/>
      <c r="Q96" s="146"/>
      <c r="R96" s="147"/>
      <c r="S96" s="128"/>
      <c r="T96" s="146"/>
      <c r="U96" s="147"/>
      <c r="V96" s="128"/>
      <c r="W96" s="146"/>
      <c r="X96" s="128"/>
      <c r="Y96" s="146"/>
      <c r="Z96" s="128"/>
      <c r="AA96" s="146"/>
      <c r="AB96" s="147"/>
      <c r="AC96" s="128"/>
      <c r="AD96" s="146"/>
      <c r="AE96" s="147"/>
      <c r="AF96" s="128"/>
      <c r="AG96" s="146"/>
      <c r="AH96" s="128"/>
      <c r="AI96" s="146"/>
      <c r="AJ96" s="128"/>
      <c r="AK96" s="129"/>
      <c r="AL96" s="128"/>
      <c r="AM96" s="149"/>
      <c r="AN96" s="133"/>
      <c r="AO96" s="139"/>
      <c r="AP96" s="136"/>
      <c r="AQ96" s="137"/>
      <c r="AR96" s="46"/>
      <c r="AS96" s="46"/>
      <c r="AT96" s="46"/>
      <c r="AU96" s="46"/>
      <c r="AV96" s="46"/>
      <c r="AW96" s="46"/>
    </row>
    <row r="97" spans="1:49" ht="14.25" hidden="1" customHeight="1" x14ac:dyDescent="0.2">
      <c r="A97" s="46"/>
      <c r="B97" s="140" t="s">
        <v>29</v>
      </c>
      <c r="C97" s="142" t="s">
        <v>108</v>
      </c>
      <c r="D97" s="143"/>
      <c r="E97" s="150">
        <v>1</v>
      </c>
      <c r="F97" s="128"/>
      <c r="G97" s="146">
        <v>1</v>
      </c>
      <c r="H97" s="128"/>
      <c r="I97" s="146">
        <v>1</v>
      </c>
      <c r="J97" s="128"/>
      <c r="K97" s="146"/>
      <c r="L97" s="128">
        <v>1</v>
      </c>
      <c r="M97" s="146">
        <v>1</v>
      </c>
      <c r="N97" s="128"/>
      <c r="O97" s="146">
        <v>1</v>
      </c>
      <c r="P97" s="128"/>
      <c r="Q97" s="146"/>
      <c r="R97" s="147"/>
      <c r="S97" s="128">
        <v>1</v>
      </c>
      <c r="T97" s="146"/>
      <c r="U97" s="147"/>
      <c r="V97" s="128">
        <v>1</v>
      </c>
      <c r="W97" s="146">
        <v>1</v>
      </c>
      <c r="X97" s="128"/>
      <c r="Y97" s="146"/>
      <c r="Z97" s="128">
        <v>1</v>
      </c>
      <c r="AA97" s="146">
        <v>1</v>
      </c>
      <c r="AB97" s="147"/>
      <c r="AC97" s="128"/>
      <c r="AD97" s="146"/>
      <c r="AE97" s="147">
        <v>1</v>
      </c>
      <c r="AF97" s="128"/>
      <c r="AG97" s="146"/>
      <c r="AH97" s="128">
        <v>1</v>
      </c>
      <c r="AI97" s="146">
        <v>1</v>
      </c>
      <c r="AJ97" s="128"/>
      <c r="AK97" s="129"/>
      <c r="AL97" s="128">
        <v>1</v>
      </c>
      <c r="AM97" s="148">
        <v>1</v>
      </c>
      <c r="AN97" s="132">
        <f t="shared" ref="AN97" si="33">+((SUMIF($E$8:$AL$8,"SI",E97:AL98)))/((SUM(E97:AL98))-(SUMIF($E$8:$AL$8,"N/A",E97:AL98)))</f>
        <v>0.61538461538461542</v>
      </c>
      <c r="AO97" s="138" t="s">
        <v>160</v>
      </c>
      <c r="AP97" s="134"/>
      <c r="AQ97" s="135"/>
      <c r="AR97" s="46"/>
      <c r="AS97" s="46"/>
      <c r="AT97" s="46"/>
      <c r="AU97" s="46"/>
      <c r="AV97" s="46"/>
      <c r="AW97" s="46"/>
    </row>
    <row r="98" spans="1:49" ht="14.25" hidden="1" customHeight="1" thickBot="1" x14ac:dyDescent="0.25">
      <c r="A98" s="46"/>
      <c r="B98" s="141" t="s">
        <v>29</v>
      </c>
      <c r="C98" s="142"/>
      <c r="D98" s="143"/>
      <c r="E98" s="151"/>
      <c r="F98" s="128"/>
      <c r="G98" s="146"/>
      <c r="H98" s="128"/>
      <c r="I98" s="146"/>
      <c r="J98" s="128"/>
      <c r="K98" s="146"/>
      <c r="L98" s="128"/>
      <c r="M98" s="146"/>
      <c r="N98" s="128"/>
      <c r="O98" s="146"/>
      <c r="P98" s="128"/>
      <c r="Q98" s="146"/>
      <c r="R98" s="147"/>
      <c r="S98" s="128"/>
      <c r="T98" s="146"/>
      <c r="U98" s="147"/>
      <c r="V98" s="128"/>
      <c r="W98" s="146"/>
      <c r="X98" s="128"/>
      <c r="Y98" s="146"/>
      <c r="Z98" s="128"/>
      <c r="AA98" s="146"/>
      <c r="AB98" s="147"/>
      <c r="AC98" s="128"/>
      <c r="AD98" s="146"/>
      <c r="AE98" s="147"/>
      <c r="AF98" s="128"/>
      <c r="AG98" s="146"/>
      <c r="AH98" s="128"/>
      <c r="AI98" s="146"/>
      <c r="AJ98" s="128"/>
      <c r="AK98" s="129"/>
      <c r="AL98" s="128"/>
      <c r="AM98" s="149"/>
      <c r="AN98" s="133"/>
      <c r="AO98" s="139"/>
      <c r="AP98" s="136"/>
      <c r="AQ98" s="137"/>
      <c r="AR98" s="46"/>
      <c r="AS98" s="46"/>
      <c r="AT98" s="46"/>
      <c r="AU98" s="46"/>
      <c r="AV98" s="46"/>
      <c r="AW98" s="46"/>
    </row>
    <row r="99" spans="1:49" ht="14.25" hidden="1" customHeight="1" x14ac:dyDescent="0.2">
      <c r="A99" s="46"/>
      <c r="B99" s="140" t="s">
        <v>29</v>
      </c>
      <c r="C99" s="142" t="s">
        <v>109</v>
      </c>
      <c r="D99" s="143"/>
      <c r="E99" s="150">
        <v>1</v>
      </c>
      <c r="F99" s="128"/>
      <c r="G99" s="146">
        <v>1</v>
      </c>
      <c r="H99" s="128"/>
      <c r="I99" s="146">
        <v>1</v>
      </c>
      <c r="J99" s="128"/>
      <c r="K99" s="146">
        <v>1</v>
      </c>
      <c r="L99" s="128"/>
      <c r="M99" s="146">
        <v>1</v>
      </c>
      <c r="N99" s="128"/>
      <c r="O99" s="146">
        <v>1</v>
      </c>
      <c r="P99" s="128"/>
      <c r="Q99" s="146">
        <v>1</v>
      </c>
      <c r="R99" s="147"/>
      <c r="S99" s="128"/>
      <c r="T99" s="146">
        <v>1</v>
      </c>
      <c r="U99" s="147"/>
      <c r="V99" s="128"/>
      <c r="W99" s="146">
        <v>1</v>
      </c>
      <c r="X99" s="128"/>
      <c r="Y99" s="146">
        <v>1</v>
      </c>
      <c r="Z99" s="128"/>
      <c r="AA99" s="146">
        <v>1</v>
      </c>
      <c r="AB99" s="147"/>
      <c r="AC99" s="128"/>
      <c r="AD99" s="146">
        <v>1</v>
      </c>
      <c r="AE99" s="147"/>
      <c r="AF99" s="128"/>
      <c r="AG99" s="146">
        <v>1</v>
      </c>
      <c r="AH99" s="128"/>
      <c r="AI99" s="146">
        <v>1</v>
      </c>
      <c r="AJ99" s="128"/>
      <c r="AK99" s="129"/>
      <c r="AL99" s="128">
        <v>1</v>
      </c>
      <c r="AM99" s="148">
        <v>1</v>
      </c>
      <c r="AN99" s="132">
        <f t="shared" ref="AN99" si="34">+((SUMIF($E$8:$AL$8,"SI",E99:AL100)))/((SUM(E99:AL100))-(SUMIF($E$8:$AL$8,"N/A",E99:AL100)))</f>
        <v>0.93333333333333335</v>
      </c>
      <c r="AO99" s="138"/>
      <c r="AP99" s="134"/>
      <c r="AQ99" s="135"/>
      <c r="AR99" s="46"/>
      <c r="AS99" s="46"/>
      <c r="AT99" s="46"/>
      <c r="AU99" s="46"/>
      <c r="AV99" s="46"/>
      <c r="AW99" s="46"/>
    </row>
    <row r="100" spans="1:49" ht="14.25" hidden="1" customHeight="1" thickBot="1" x14ac:dyDescent="0.25">
      <c r="A100" s="46"/>
      <c r="B100" s="141" t="s">
        <v>29</v>
      </c>
      <c r="C100" s="142"/>
      <c r="D100" s="143"/>
      <c r="E100" s="151"/>
      <c r="F100" s="128"/>
      <c r="G100" s="146"/>
      <c r="H100" s="128"/>
      <c r="I100" s="146"/>
      <c r="J100" s="128"/>
      <c r="K100" s="146"/>
      <c r="L100" s="128"/>
      <c r="M100" s="146"/>
      <c r="N100" s="128"/>
      <c r="O100" s="146"/>
      <c r="P100" s="128"/>
      <c r="Q100" s="146"/>
      <c r="R100" s="147"/>
      <c r="S100" s="128"/>
      <c r="T100" s="146"/>
      <c r="U100" s="147"/>
      <c r="V100" s="128"/>
      <c r="W100" s="146"/>
      <c r="X100" s="128"/>
      <c r="Y100" s="146"/>
      <c r="Z100" s="128"/>
      <c r="AA100" s="146"/>
      <c r="AB100" s="147"/>
      <c r="AC100" s="128"/>
      <c r="AD100" s="146"/>
      <c r="AE100" s="147"/>
      <c r="AF100" s="128"/>
      <c r="AG100" s="146"/>
      <c r="AH100" s="128"/>
      <c r="AI100" s="146"/>
      <c r="AJ100" s="128"/>
      <c r="AK100" s="129"/>
      <c r="AL100" s="128"/>
      <c r="AM100" s="149"/>
      <c r="AN100" s="133"/>
      <c r="AO100" s="139"/>
      <c r="AP100" s="136"/>
      <c r="AQ100" s="137"/>
      <c r="AR100" s="46"/>
      <c r="AS100" s="46"/>
      <c r="AT100" s="46"/>
      <c r="AU100" s="46"/>
      <c r="AV100" s="46"/>
      <c r="AW100" s="46"/>
    </row>
    <row r="101" spans="1:49" ht="14.25" hidden="1" customHeight="1" x14ac:dyDescent="0.2">
      <c r="A101" s="46"/>
      <c r="B101" s="140" t="s">
        <v>29</v>
      </c>
      <c r="C101" s="142" t="s">
        <v>110</v>
      </c>
      <c r="D101" s="143"/>
      <c r="E101" s="150">
        <v>1</v>
      </c>
      <c r="F101" s="128"/>
      <c r="G101" s="146">
        <v>1</v>
      </c>
      <c r="H101" s="128"/>
      <c r="I101" s="146">
        <v>1</v>
      </c>
      <c r="J101" s="128"/>
      <c r="K101" s="146">
        <v>1</v>
      </c>
      <c r="L101" s="128"/>
      <c r="M101" s="146">
        <v>1</v>
      </c>
      <c r="N101" s="128"/>
      <c r="O101" s="146">
        <v>1</v>
      </c>
      <c r="P101" s="128"/>
      <c r="Q101" s="146"/>
      <c r="R101" s="147">
        <v>1</v>
      </c>
      <c r="S101" s="128"/>
      <c r="T101" s="146"/>
      <c r="U101" s="147">
        <v>1</v>
      </c>
      <c r="V101" s="128"/>
      <c r="W101" s="146">
        <v>1</v>
      </c>
      <c r="X101" s="128"/>
      <c r="Y101" s="146">
        <v>1</v>
      </c>
      <c r="Z101" s="128"/>
      <c r="AA101" s="146">
        <v>1</v>
      </c>
      <c r="AB101" s="147"/>
      <c r="AC101" s="128"/>
      <c r="AD101" s="146"/>
      <c r="AE101" s="147">
        <v>1</v>
      </c>
      <c r="AF101" s="128"/>
      <c r="AG101" s="146"/>
      <c r="AH101" s="128">
        <v>1</v>
      </c>
      <c r="AI101" s="146">
        <v>1</v>
      </c>
      <c r="AJ101" s="128"/>
      <c r="AK101" s="129"/>
      <c r="AL101" s="128">
        <v>1</v>
      </c>
      <c r="AM101" s="148">
        <v>1</v>
      </c>
      <c r="AN101" s="132">
        <f t="shared" ref="AN101" si="35">+((SUMIF($E$8:$AL$8,"SI",E101:AL102)))/((SUM(E101:AL102))-(SUMIF($E$8:$AL$8,"N/A",E101:AL102)))</f>
        <v>0.66666666666666663</v>
      </c>
      <c r="AO101" s="138"/>
      <c r="AP101" s="134"/>
      <c r="AQ101" s="135"/>
      <c r="AR101" s="46"/>
      <c r="AS101" s="46"/>
      <c r="AT101" s="46"/>
      <c r="AU101" s="46"/>
      <c r="AV101" s="46"/>
      <c r="AW101" s="46"/>
    </row>
    <row r="102" spans="1:49" ht="14.25" hidden="1" customHeight="1" thickBot="1" x14ac:dyDescent="0.25">
      <c r="A102" s="46"/>
      <c r="B102" s="141" t="s">
        <v>29</v>
      </c>
      <c r="C102" s="142"/>
      <c r="D102" s="143"/>
      <c r="E102" s="151"/>
      <c r="F102" s="128"/>
      <c r="G102" s="146"/>
      <c r="H102" s="128"/>
      <c r="I102" s="146"/>
      <c r="J102" s="128"/>
      <c r="K102" s="146"/>
      <c r="L102" s="128"/>
      <c r="M102" s="146"/>
      <c r="N102" s="128"/>
      <c r="O102" s="146"/>
      <c r="P102" s="128"/>
      <c r="Q102" s="146"/>
      <c r="R102" s="147"/>
      <c r="S102" s="128"/>
      <c r="T102" s="146"/>
      <c r="U102" s="147"/>
      <c r="V102" s="128"/>
      <c r="W102" s="146"/>
      <c r="X102" s="128"/>
      <c r="Y102" s="146"/>
      <c r="Z102" s="128"/>
      <c r="AA102" s="146"/>
      <c r="AB102" s="147"/>
      <c r="AC102" s="128"/>
      <c r="AD102" s="146"/>
      <c r="AE102" s="147"/>
      <c r="AF102" s="128"/>
      <c r="AG102" s="146"/>
      <c r="AH102" s="128"/>
      <c r="AI102" s="146"/>
      <c r="AJ102" s="128"/>
      <c r="AK102" s="129"/>
      <c r="AL102" s="128"/>
      <c r="AM102" s="149"/>
      <c r="AN102" s="133"/>
      <c r="AO102" s="139"/>
      <c r="AP102" s="136"/>
      <c r="AQ102" s="137"/>
      <c r="AR102" s="46"/>
      <c r="AS102" s="46"/>
      <c r="AT102" s="46"/>
      <c r="AU102" s="46"/>
      <c r="AV102" s="46"/>
      <c r="AW102" s="46"/>
    </row>
    <row r="103" spans="1:49" ht="14.25" hidden="1" customHeight="1" x14ac:dyDescent="0.2">
      <c r="A103" s="46"/>
      <c r="B103" s="140" t="s">
        <v>29</v>
      </c>
      <c r="C103" s="142" t="s">
        <v>111</v>
      </c>
      <c r="D103" s="143"/>
      <c r="E103" s="150"/>
      <c r="F103" s="128">
        <v>1</v>
      </c>
      <c r="G103" s="146">
        <v>1</v>
      </c>
      <c r="H103" s="128"/>
      <c r="I103" s="146">
        <v>1</v>
      </c>
      <c r="J103" s="128"/>
      <c r="K103" s="146">
        <v>1</v>
      </c>
      <c r="L103" s="128"/>
      <c r="M103" s="146">
        <v>1</v>
      </c>
      <c r="N103" s="128"/>
      <c r="O103" s="146">
        <v>1</v>
      </c>
      <c r="P103" s="128"/>
      <c r="Q103" s="146">
        <v>1</v>
      </c>
      <c r="R103" s="147"/>
      <c r="S103" s="128"/>
      <c r="T103" s="146">
        <v>1</v>
      </c>
      <c r="U103" s="147"/>
      <c r="V103" s="128"/>
      <c r="W103" s="146">
        <v>1</v>
      </c>
      <c r="X103" s="128"/>
      <c r="Y103" s="146">
        <v>1</v>
      </c>
      <c r="Z103" s="128"/>
      <c r="AA103" s="146">
        <v>1</v>
      </c>
      <c r="AB103" s="147"/>
      <c r="AC103" s="128"/>
      <c r="AD103" s="146">
        <v>1</v>
      </c>
      <c r="AE103" s="147"/>
      <c r="AF103" s="128"/>
      <c r="AG103" s="146">
        <v>1</v>
      </c>
      <c r="AH103" s="128"/>
      <c r="AI103" s="146">
        <v>1</v>
      </c>
      <c r="AJ103" s="128"/>
      <c r="AK103" s="129"/>
      <c r="AL103" s="128">
        <v>1</v>
      </c>
      <c r="AM103" s="148">
        <v>1</v>
      </c>
      <c r="AN103" s="132">
        <f t="shared" ref="AN103" si="36">+((SUMIF($E$8:$AL$8,"SI",E103:AL104)))/((SUM(E103:AL104))-(SUMIF($E$8:$AL$8,"N/A",E103:AL104)))</f>
        <v>0.8666666666666667</v>
      </c>
      <c r="AO103" s="138" t="s">
        <v>124</v>
      </c>
      <c r="AP103" s="134"/>
      <c r="AQ103" s="135"/>
      <c r="AR103" s="46"/>
      <c r="AS103" s="46"/>
      <c r="AT103" s="46"/>
      <c r="AU103" s="46"/>
      <c r="AV103" s="46"/>
      <c r="AW103" s="46"/>
    </row>
    <row r="104" spans="1:49" ht="14.25" hidden="1" customHeight="1" thickBot="1" x14ac:dyDescent="0.25">
      <c r="A104" s="46"/>
      <c r="B104" s="141" t="s">
        <v>29</v>
      </c>
      <c r="C104" s="142"/>
      <c r="D104" s="143"/>
      <c r="E104" s="151"/>
      <c r="F104" s="128"/>
      <c r="G104" s="146"/>
      <c r="H104" s="128"/>
      <c r="I104" s="146"/>
      <c r="J104" s="128"/>
      <c r="K104" s="146"/>
      <c r="L104" s="128"/>
      <c r="M104" s="146"/>
      <c r="N104" s="128"/>
      <c r="O104" s="146"/>
      <c r="P104" s="128"/>
      <c r="Q104" s="146"/>
      <c r="R104" s="147"/>
      <c r="S104" s="128"/>
      <c r="T104" s="146"/>
      <c r="U104" s="147"/>
      <c r="V104" s="128"/>
      <c r="W104" s="146"/>
      <c r="X104" s="128"/>
      <c r="Y104" s="146"/>
      <c r="Z104" s="128"/>
      <c r="AA104" s="146"/>
      <c r="AB104" s="147"/>
      <c r="AC104" s="128"/>
      <c r="AD104" s="146"/>
      <c r="AE104" s="147"/>
      <c r="AF104" s="128"/>
      <c r="AG104" s="146"/>
      <c r="AH104" s="128"/>
      <c r="AI104" s="146"/>
      <c r="AJ104" s="128"/>
      <c r="AK104" s="129"/>
      <c r="AL104" s="128"/>
      <c r="AM104" s="149"/>
      <c r="AN104" s="133"/>
      <c r="AO104" s="139"/>
      <c r="AP104" s="136"/>
      <c r="AQ104" s="137"/>
      <c r="AR104" s="46"/>
      <c r="AS104" s="46"/>
      <c r="AT104" s="46"/>
      <c r="AU104" s="46"/>
      <c r="AV104" s="46"/>
      <c r="AW104" s="46"/>
    </row>
    <row r="105" spans="1:49" ht="21" hidden="1" customHeight="1" x14ac:dyDescent="0.2">
      <c r="A105" s="46"/>
      <c r="B105" s="140" t="s">
        <v>29</v>
      </c>
      <c r="C105" s="142" t="s">
        <v>112</v>
      </c>
      <c r="D105" s="143"/>
      <c r="E105" s="150"/>
      <c r="F105" s="128">
        <v>1</v>
      </c>
      <c r="G105" s="146">
        <v>1</v>
      </c>
      <c r="H105" s="128"/>
      <c r="I105" s="146">
        <v>1</v>
      </c>
      <c r="J105" s="128"/>
      <c r="K105" s="146"/>
      <c r="L105" s="128">
        <v>1</v>
      </c>
      <c r="M105" s="146">
        <v>1</v>
      </c>
      <c r="N105" s="128"/>
      <c r="O105" s="146">
        <v>1</v>
      </c>
      <c r="P105" s="128"/>
      <c r="Q105" s="146"/>
      <c r="R105" s="147"/>
      <c r="S105" s="128">
        <v>1</v>
      </c>
      <c r="T105" s="146"/>
      <c r="U105" s="147"/>
      <c r="V105" s="128">
        <v>1</v>
      </c>
      <c r="W105" s="146"/>
      <c r="X105" s="128">
        <v>1</v>
      </c>
      <c r="Y105" s="146">
        <v>1</v>
      </c>
      <c r="Z105" s="128"/>
      <c r="AA105" s="146">
        <v>1</v>
      </c>
      <c r="AB105" s="147"/>
      <c r="AC105" s="128"/>
      <c r="AD105" s="146">
        <v>1</v>
      </c>
      <c r="AE105" s="147"/>
      <c r="AF105" s="128"/>
      <c r="AG105" s="146"/>
      <c r="AH105" s="128">
        <v>1</v>
      </c>
      <c r="AI105" s="146">
        <v>1</v>
      </c>
      <c r="AJ105" s="128"/>
      <c r="AK105" s="129"/>
      <c r="AL105" s="128">
        <v>1</v>
      </c>
      <c r="AM105" s="148">
        <v>1</v>
      </c>
      <c r="AN105" s="132">
        <f t="shared" ref="AN105" si="37">+((SUMIF($E$8:$AL$8,"SI",E105:AL106)))/((SUM(E105:AL106))-(SUMIF($E$8:$AL$8,"N/A",E105:AL106)))</f>
        <v>0.61538461538461542</v>
      </c>
      <c r="AO105" s="138" t="s">
        <v>159</v>
      </c>
      <c r="AP105" s="134"/>
      <c r="AQ105" s="135"/>
      <c r="AR105" s="46"/>
      <c r="AS105" s="46"/>
      <c r="AT105" s="46"/>
      <c r="AU105" s="46"/>
      <c r="AV105" s="46"/>
      <c r="AW105" s="46"/>
    </row>
    <row r="106" spans="1:49" ht="21" hidden="1" customHeight="1" thickBot="1" x14ac:dyDescent="0.25">
      <c r="A106" s="46"/>
      <c r="B106" s="141" t="s">
        <v>29</v>
      </c>
      <c r="C106" s="142"/>
      <c r="D106" s="143"/>
      <c r="E106" s="151"/>
      <c r="F106" s="128"/>
      <c r="G106" s="146"/>
      <c r="H106" s="128"/>
      <c r="I106" s="146"/>
      <c r="J106" s="128"/>
      <c r="K106" s="146"/>
      <c r="L106" s="128"/>
      <c r="M106" s="146"/>
      <c r="N106" s="128"/>
      <c r="O106" s="146"/>
      <c r="P106" s="128"/>
      <c r="Q106" s="146"/>
      <c r="R106" s="147"/>
      <c r="S106" s="128"/>
      <c r="T106" s="146"/>
      <c r="U106" s="147"/>
      <c r="V106" s="128"/>
      <c r="W106" s="146"/>
      <c r="X106" s="128"/>
      <c r="Y106" s="146"/>
      <c r="Z106" s="128"/>
      <c r="AA106" s="146"/>
      <c r="AB106" s="147"/>
      <c r="AC106" s="128"/>
      <c r="AD106" s="146"/>
      <c r="AE106" s="147"/>
      <c r="AF106" s="128"/>
      <c r="AG106" s="146"/>
      <c r="AH106" s="128"/>
      <c r="AI106" s="146"/>
      <c r="AJ106" s="128"/>
      <c r="AK106" s="129"/>
      <c r="AL106" s="128"/>
      <c r="AM106" s="149"/>
      <c r="AN106" s="133"/>
      <c r="AO106" s="139"/>
      <c r="AP106" s="136"/>
      <c r="AQ106" s="137"/>
      <c r="AR106" s="46"/>
      <c r="AS106" s="46"/>
      <c r="AT106" s="46"/>
      <c r="AU106" s="46"/>
      <c r="AV106" s="46"/>
      <c r="AW106" s="46"/>
    </row>
    <row r="107" spans="1:49" ht="14.25" hidden="1" customHeight="1" x14ac:dyDescent="0.2">
      <c r="A107" s="46"/>
      <c r="B107" s="140" t="s">
        <v>29</v>
      </c>
      <c r="C107" s="142" t="s">
        <v>126</v>
      </c>
      <c r="D107" s="143"/>
      <c r="E107" s="150">
        <v>1</v>
      </c>
      <c r="F107" s="128"/>
      <c r="G107" s="146">
        <v>1</v>
      </c>
      <c r="H107" s="128"/>
      <c r="I107" s="146">
        <v>1</v>
      </c>
      <c r="J107" s="128"/>
      <c r="K107" s="146">
        <v>1</v>
      </c>
      <c r="L107" s="128"/>
      <c r="M107" s="146">
        <v>1</v>
      </c>
      <c r="N107" s="128"/>
      <c r="O107" s="146">
        <v>1</v>
      </c>
      <c r="P107" s="128"/>
      <c r="Q107" s="146">
        <v>1</v>
      </c>
      <c r="R107" s="147"/>
      <c r="S107" s="128"/>
      <c r="T107" s="146">
        <v>1</v>
      </c>
      <c r="U107" s="147"/>
      <c r="V107" s="128"/>
      <c r="W107" s="146">
        <v>1</v>
      </c>
      <c r="X107" s="128"/>
      <c r="Y107" s="146">
        <v>1</v>
      </c>
      <c r="Z107" s="128"/>
      <c r="AA107" s="146">
        <v>1</v>
      </c>
      <c r="AB107" s="147"/>
      <c r="AC107" s="128"/>
      <c r="AD107" s="146">
        <v>1</v>
      </c>
      <c r="AE107" s="147"/>
      <c r="AF107" s="128"/>
      <c r="AG107" s="146">
        <v>1</v>
      </c>
      <c r="AH107" s="128"/>
      <c r="AI107" s="146">
        <v>1</v>
      </c>
      <c r="AJ107" s="128"/>
      <c r="AK107" s="129"/>
      <c r="AL107" s="128">
        <v>1</v>
      </c>
      <c r="AM107" s="148">
        <v>1</v>
      </c>
      <c r="AN107" s="132">
        <f t="shared" ref="AN107" si="38">+((SUMIF($E$8:$AL$8,"SI",E107:AL108)))/((SUM(E107:AL108))-(SUMIF($E$8:$AL$8,"N/A",E107:AL108)))</f>
        <v>0.93333333333333335</v>
      </c>
      <c r="AO107" s="138"/>
      <c r="AP107" s="134"/>
      <c r="AQ107" s="135"/>
      <c r="AR107" s="46"/>
      <c r="AS107" s="46"/>
      <c r="AT107" s="46"/>
      <c r="AU107" s="46"/>
      <c r="AV107" s="46"/>
      <c r="AW107" s="46"/>
    </row>
    <row r="108" spans="1:49" ht="14.25" hidden="1" customHeight="1" thickBot="1" x14ac:dyDescent="0.25">
      <c r="A108" s="46"/>
      <c r="B108" s="141" t="s">
        <v>29</v>
      </c>
      <c r="C108" s="142"/>
      <c r="D108" s="143"/>
      <c r="E108" s="151"/>
      <c r="F108" s="128"/>
      <c r="G108" s="146"/>
      <c r="H108" s="128"/>
      <c r="I108" s="146"/>
      <c r="J108" s="128"/>
      <c r="K108" s="146"/>
      <c r="L108" s="128"/>
      <c r="M108" s="146"/>
      <c r="N108" s="128"/>
      <c r="O108" s="146"/>
      <c r="P108" s="128"/>
      <c r="Q108" s="146"/>
      <c r="R108" s="147"/>
      <c r="S108" s="128"/>
      <c r="T108" s="146"/>
      <c r="U108" s="147"/>
      <c r="V108" s="128"/>
      <c r="W108" s="146"/>
      <c r="X108" s="128"/>
      <c r="Y108" s="146"/>
      <c r="Z108" s="128"/>
      <c r="AA108" s="146"/>
      <c r="AB108" s="147"/>
      <c r="AC108" s="128"/>
      <c r="AD108" s="146"/>
      <c r="AE108" s="147"/>
      <c r="AF108" s="128"/>
      <c r="AG108" s="146"/>
      <c r="AH108" s="128"/>
      <c r="AI108" s="146"/>
      <c r="AJ108" s="128"/>
      <c r="AK108" s="129"/>
      <c r="AL108" s="128"/>
      <c r="AM108" s="149"/>
      <c r="AN108" s="133"/>
      <c r="AO108" s="139"/>
      <c r="AP108" s="136"/>
      <c r="AQ108" s="137"/>
      <c r="AR108" s="46"/>
      <c r="AS108" s="46"/>
      <c r="AT108" s="46"/>
      <c r="AU108" s="46"/>
      <c r="AV108" s="46"/>
      <c r="AW108" s="46"/>
    </row>
    <row r="109" spans="1:49" ht="17.25" hidden="1" customHeight="1" x14ac:dyDescent="0.2">
      <c r="A109" s="46"/>
      <c r="B109" s="140" t="s">
        <v>29</v>
      </c>
      <c r="C109" s="142" t="s">
        <v>113</v>
      </c>
      <c r="D109" s="143"/>
      <c r="E109" s="150">
        <v>1</v>
      </c>
      <c r="F109" s="128"/>
      <c r="G109" s="146">
        <v>1</v>
      </c>
      <c r="H109" s="128"/>
      <c r="I109" s="146">
        <v>1</v>
      </c>
      <c r="J109" s="128"/>
      <c r="K109" s="146">
        <v>1</v>
      </c>
      <c r="L109" s="128"/>
      <c r="M109" s="146">
        <v>1</v>
      </c>
      <c r="N109" s="128"/>
      <c r="O109" s="146">
        <v>1</v>
      </c>
      <c r="P109" s="128"/>
      <c r="Q109" s="146"/>
      <c r="R109" s="147"/>
      <c r="S109" s="128">
        <v>1</v>
      </c>
      <c r="T109" s="146"/>
      <c r="U109" s="147"/>
      <c r="V109" s="128">
        <v>1</v>
      </c>
      <c r="W109" s="146">
        <v>1</v>
      </c>
      <c r="X109" s="128"/>
      <c r="Y109" s="146">
        <v>1</v>
      </c>
      <c r="Z109" s="128"/>
      <c r="AA109" s="146">
        <v>1</v>
      </c>
      <c r="AB109" s="147"/>
      <c r="AC109" s="128"/>
      <c r="AD109" s="146">
        <v>1</v>
      </c>
      <c r="AE109" s="147"/>
      <c r="AF109" s="128"/>
      <c r="AG109" s="146">
        <v>1</v>
      </c>
      <c r="AH109" s="128"/>
      <c r="AI109" s="146">
        <v>1</v>
      </c>
      <c r="AJ109" s="128"/>
      <c r="AK109" s="129"/>
      <c r="AL109" s="128">
        <v>1</v>
      </c>
      <c r="AM109" s="148">
        <v>1</v>
      </c>
      <c r="AN109" s="132">
        <f t="shared" ref="AN109" si="39">+((SUMIF($E$8:$AL$8,"SI",E109:AL110)))/((SUM(E109:AL110))-(SUMIF($E$8:$AL$8,"N/A",E109:AL110)))</f>
        <v>0.92307692307692313</v>
      </c>
      <c r="AO109" s="138"/>
      <c r="AP109" s="134"/>
      <c r="AQ109" s="135"/>
      <c r="AR109" s="46"/>
      <c r="AS109" s="46"/>
      <c r="AT109" s="46"/>
      <c r="AU109" s="46"/>
      <c r="AV109" s="46"/>
      <c r="AW109" s="46"/>
    </row>
    <row r="110" spans="1:49" ht="17.25" hidden="1" customHeight="1" thickBot="1" x14ac:dyDescent="0.25">
      <c r="A110" s="46"/>
      <c r="B110" s="141" t="s">
        <v>29</v>
      </c>
      <c r="C110" s="142"/>
      <c r="D110" s="143"/>
      <c r="E110" s="151"/>
      <c r="F110" s="128"/>
      <c r="G110" s="146"/>
      <c r="H110" s="128"/>
      <c r="I110" s="146"/>
      <c r="J110" s="128"/>
      <c r="K110" s="146"/>
      <c r="L110" s="128"/>
      <c r="M110" s="146"/>
      <c r="N110" s="128"/>
      <c r="O110" s="146"/>
      <c r="P110" s="128"/>
      <c r="Q110" s="146"/>
      <c r="R110" s="147"/>
      <c r="S110" s="128"/>
      <c r="T110" s="146"/>
      <c r="U110" s="147"/>
      <c r="V110" s="128"/>
      <c r="W110" s="146"/>
      <c r="X110" s="128"/>
      <c r="Y110" s="146"/>
      <c r="Z110" s="128"/>
      <c r="AA110" s="146"/>
      <c r="AB110" s="147"/>
      <c r="AC110" s="128"/>
      <c r="AD110" s="146"/>
      <c r="AE110" s="147"/>
      <c r="AF110" s="128"/>
      <c r="AG110" s="146"/>
      <c r="AH110" s="128"/>
      <c r="AI110" s="146"/>
      <c r="AJ110" s="128"/>
      <c r="AK110" s="129"/>
      <c r="AL110" s="128"/>
      <c r="AM110" s="149"/>
      <c r="AN110" s="133"/>
      <c r="AO110" s="139"/>
      <c r="AP110" s="136"/>
      <c r="AQ110" s="137"/>
      <c r="AR110" s="46"/>
      <c r="AS110" s="46"/>
      <c r="AT110" s="46"/>
      <c r="AU110" s="46"/>
      <c r="AV110" s="46"/>
      <c r="AW110" s="46"/>
    </row>
    <row r="111" spans="1:49" ht="14.25" hidden="1" customHeight="1" x14ac:dyDescent="0.2">
      <c r="A111" s="46"/>
      <c r="B111" s="140" t="s">
        <v>29</v>
      </c>
      <c r="C111" s="142" t="s">
        <v>114</v>
      </c>
      <c r="D111" s="143"/>
      <c r="E111" s="150">
        <v>1</v>
      </c>
      <c r="F111" s="128"/>
      <c r="G111" s="146">
        <v>1</v>
      </c>
      <c r="H111" s="128"/>
      <c r="I111" s="146">
        <v>1</v>
      </c>
      <c r="J111" s="128"/>
      <c r="K111" s="146">
        <v>1</v>
      </c>
      <c r="L111" s="128"/>
      <c r="M111" s="146">
        <v>1</v>
      </c>
      <c r="N111" s="128"/>
      <c r="O111" s="146">
        <v>1</v>
      </c>
      <c r="P111" s="128"/>
      <c r="Q111" s="146"/>
      <c r="R111" s="147">
        <v>1</v>
      </c>
      <c r="S111" s="128"/>
      <c r="T111" s="146"/>
      <c r="U111" s="147">
        <v>1</v>
      </c>
      <c r="V111" s="128"/>
      <c r="W111" s="146">
        <v>1</v>
      </c>
      <c r="X111" s="128"/>
      <c r="Y111" s="146">
        <v>1</v>
      </c>
      <c r="Z111" s="128"/>
      <c r="AA111" s="146">
        <v>1</v>
      </c>
      <c r="AB111" s="147"/>
      <c r="AC111" s="128"/>
      <c r="AD111" s="146">
        <v>1</v>
      </c>
      <c r="AE111" s="147"/>
      <c r="AF111" s="128"/>
      <c r="AG111" s="146">
        <v>1</v>
      </c>
      <c r="AH111" s="128"/>
      <c r="AI111" s="146">
        <v>1</v>
      </c>
      <c r="AJ111" s="128"/>
      <c r="AK111" s="129"/>
      <c r="AL111" s="128">
        <v>1</v>
      </c>
      <c r="AM111" s="148">
        <v>1</v>
      </c>
      <c r="AN111" s="132">
        <f t="shared" ref="AN111" si="40">+((SUMIF($E$8:$AL$8,"SI",E111:AL112)))/((SUM(E111:AL112))-(SUMIF($E$8:$AL$8,"N/A",E111:AL112)))</f>
        <v>0.8</v>
      </c>
      <c r="AO111" s="138"/>
      <c r="AP111" s="134"/>
      <c r="AQ111" s="135"/>
      <c r="AR111" s="46"/>
      <c r="AS111" s="46"/>
      <c r="AT111" s="46"/>
      <c r="AU111" s="46"/>
      <c r="AV111" s="46"/>
      <c r="AW111" s="46"/>
    </row>
    <row r="112" spans="1:49" ht="14.25" hidden="1" customHeight="1" thickBot="1" x14ac:dyDescent="0.25">
      <c r="A112" s="46"/>
      <c r="B112" s="141" t="s">
        <v>29</v>
      </c>
      <c r="C112" s="142"/>
      <c r="D112" s="143"/>
      <c r="E112" s="151"/>
      <c r="F112" s="128"/>
      <c r="G112" s="146"/>
      <c r="H112" s="128"/>
      <c r="I112" s="146"/>
      <c r="J112" s="128"/>
      <c r="K112" s="146"/>
      <c r="L112" s="128"/>
      <c r="M112" s="146"/>
      <c r="N112" s="128"/>
      <c r="O112" s="146"/>
      <c r="P112" s="128"/>
      <c r="Q112" s="146"/>
      <c r="R112" s="147"/>
      <c r="S112" s="128"/>
      <c r="T112" s="146"/>
      <c r="U112" s="147"/>
      <c r="V112" s="128"/>
      <c r="W112" s="146"/>
      <c r="X112" s="128"/>
      <c r="Y112" s="146"/>
      <c r="Z112" s="128"/>
      <c r="AA112" s="146"/>
      <c r="AB112" s="147"/>
      <c r="AC112" s="128"/>
      <c r="AD112" s="146"/>
      <c r="AE112" s="147"/>
      <c r="AF112" s="128"/>
      <c r="AG112" s="146"/>
      <c r="AH112" s="128"/>
      <c r="AI112" s="146"/>
      <c r="AJ112" s="128"/>
      <c r="AK112" s="129"/>
      <c r="AL112" s="128"/>
      <c r="AM112" s="149"/>
      <c r="AN112" s="133"/>
      <c r="AO112" s="139"/>
      <c r="AP112" s="136"/>
      <c r="AQ112" s="137"/>
      <c r="AR112" s="46"/>
      <c r="AS112" s="46"/>
      <c r="AT112" s="46"/>
      <c r="AU112" s="46"/>
      <c r="AV112" s="46"/>
      <c r="AW112" s="46"/>
    </row>
    <row r="113" spans="1:49" ht="14.25" hidden="1" customHeight="1" x14ac:dyDescent="0.2">
      <c r="A113" s="46"/>
      <c r="B113" s="140" t="s">
        <v>29</v>
      </c>
      <c r="C113" s="142" t="s">
        <v>115</v>
      </c>
      <c r="D113" s="143"/>
      <c r="E113" s="150">
        <v>1</v>
      </c>
      <c r="F113" s="128"/>
      <c r="G113" s="146">
        <v>1</v>
      </c>
      <c r="H113" s="128"/>
      <c r="I113" s="146">
        <v>1</v>
      </c>
      <c r="J113" s="128"/>
      <c r="K113" s="146">
        <v>1</v>
      </c>
      <c r="L113" s="128"/>
      <c r="M113" s="146">
        <v>1</v>
      </c>
      <c r="N113" s="128"/>
      <c r="O113" s="146">
        <v>1</v>
      </c>
      <c r="P113" s="128"/>
      <c r="Q113" s="146"/>
      <c r="R113" s="147"/>
      <c r="S113" s="128">
        <v>1</v>
      </c>
      <c r="T113" s="146"/>
      <c r="U113" s="147"/>
      <c r="V113" s="128">
        <v>1</v>
      </c>
      <c r="W113" s="146">
        <v>1</v>
      </c>
      <c r="X113" s="128"/>
      <c r="Y113" s="146">
        <v>1</v>
      </c>
      <c r="Z113" s="128"/>
      <c r="AA113" s="146">
        <v>1</v>
      </c>
      <c r="AB113" s="147"/>
      <c r="AC113" s="128"/>
      <c r="AD113" s="146">
        <v>1</v>
      </c>
      <c r="AE113" s="147"/>
      <c r="AF113" s="128"/>
      <c r="AG113" s="146">
        <v>1</v>
      </c>
      <c r="AH113" s="128"/>
      <c r="AI113" s="146">
        <v>1</v>
      </c>
      <c r="AJ113" s="128"/>
      <c r="AK113" s="129"/>
      <c r="AL113" s="128">
        <v>1</v>
      </c>
      <c r="AM113" s="148">
        <v>1</v>
      </c>
      <c r="AN113" s="132">
        <f t="shared" ref="AN113:AN115" si="41">+((SUMIF($E$8:$AL$8,"SI",E113:AL114)))/((SUM(E113:AL114))-(SUMIF($E$8:$AL$8,"N/A",E113:AL114)))</f>
        <v>0.92307692307692313</v>
      </c>
      <c r="AO113" s="138"/>
      <c r="AP113" s="134"/>
      <c r="AQ113" s="135"/>
      <c r="AR113" s="46"/>
      <c r="AS113" s="46"/>
      <c r="AT113" s="46"/>
      <c r="AU113" s="46"/>
      <c r="AV113" s="46"/>
      <c r="AW113" s="46"/>
    </row>
    <row r="114" spans="1:49" ht="14.25" hidden="1" customHeight="1" thickBot="1" x14ac:dyDescent="0.25">
      <c r="A114" s="46"/>
      <c r="B114" s="141" t="s">
        <v>29</v>
      </c>
      <c r="C114" s="142"/>
      <c r="D114" s="143"/>
      <c r="E114" s="151"/>
      <c r="F114" s="128"/>
      <c r="G114" s="146"/>
      <c r="H114" s="128"/>
      <c r="I114" s="146"/>
      <c r="J114" s="128"/>
      <c r="K114" s="146"/>
      <c r="L114" s="128"/>
      <c r="M114" s="146"/>
      <c r="N114" s="128"/>
      <c r="O114" s="146"/>
      <c r="P114" s="128"/>
      <c r="Q114" s="146"/>
      <c r="R114" s="147"/>
      <c r="S114" s="128"/>
      <c r="T114" s="146"/>
      <c r="U114" s="147"/>
      <c r="V114" s="128"/>
      <c r="W114" s="146"/>
      <c r="X114" s="128"/>
      <c r="Y114" s="146"/>
      <c r="Z114" s="128"/>
      <c r="AA114" s="146"/>
      <c r="AB114" s="147"/>
      <c r="AC114" s="128"/>
      <c r="AD114" s="146"/>
      <c r="AE114" s="147"/>
      <c r="AF114" s="128"/>
      <c r="AG114" s="146"/>
      <c r="AH114" s="128"/>
      <c r="AI114" s="146"/>
      <c r="AJ114" s="128"/>
      <c r="AK114" s="129"/>
      <c r="AL114" s="128"/>
      <c r="AM114" s="149"/>
      <c r="AN114" s="133"/>
      <c r="AO114" s="139"/>
      <c r="AP114" s="136"/>
      <c r="AQ114" s="137"/>
      <c r="AR114" s="46"/>
      <c r="AS114" s="46"/>
      <c r="AT114" s="46"/>
      <c r="AU114" s="46"/>
      <c r="AV114" s="46"/>
      <c r="AW114" s="46"/>
    </row>
    <row r="115" spans="1:49" ht="14.25" hidden="1" customHeight="1" x14ac:dyDescent="0.2">
      <c r="A115" s="46"/>
      <c r="B115" s="140" t="s">
        <v>29</v>
      </c>
      <c r="C115" s="142" t="s">
        <v>136</v>
      </c>
      <c r="D115" s="143"/>
      <c r="E115" s="150">
        <v>1</v>
      </c>
      <c r="F115" s="128"/>
      <c r="G115" s="146">
        <v>1</v>
      </c>
      <c r="H115" s="128"/>
      <c r="I115" s="146">
        <v>1</v>
      </c>
      <c r="J115" s="128"/>
      <c r="K115" s="146"/>
      <c r="L115" s="128">
        <v>1</v>
      </c>
      <c r="M115" s="146">
        <v>1</v>
      </c>
      <c r="N115" s="128"/>
      <c r="O115" s="146">
        <v>1</v>
      </c>
      <c r="P115" s="128"/>
      <c r="Q115" s="146"/>
      <c r="R115" s="147">
        <v>1</v>
      </c>
      <c r="S115" s="128"/>
      <c r="T115" s="146"/>
      <c r="U115" s="147">
        <v>1</v>
      </c>
      <c r="V115" s="128"/>
      <c r="W115" s="146">
        <v>1</v>
      </c>
      <c r="X115" s="128"/>
      <c r="Y115" s="146">
        <v>1</v>
      </c>
      <c r="Z115" s="128"/>
      <c r="AA115" s="146">
        <v>1</v>
      </c>
      <c r="AB115" s="147"/>
      <c r="AC115" s="128"/>
      <c r="AD115" s="146">
        <v>1</v>
      </c>
      <c r="AE115" s="147"/>
      <c r="AF115" s="128"/>
      <c r="AG115" s="146">
        <v>1</v>
      </c>
      <c r="AH115" s="128"/>
      <c r="AI115" s="146">
        <v>1</v>
      </c>
      <c r="AJ115" s="128"/>
      <c r="AK115" s="129"/>
      <c r="AL115" s="128">
        <v>1</v>
      </c>
      <c r="AM115" s="148">
        <v>1</v>
      </c>
      <c r="AN115" s="132">
        <f t="shared" si="41"/>
        <v>0.73333333333333328</v>
      </c>
      <c r="AO115" s="138" t="s">
        <v>183</v>
      </c>
      <c r="AP115" s="134"/>
      <c r="AQ115" s="135"/>
      <c r="AR115" s="46"/>
      <c r="AS115" s="46"/>
      <c r="AT115" s="46"/>
      <c r="AU115" s="46"/>
      <c r="AV115" s="46"/>
      <c r="AW115" s="46"/>
    </row>
    <row r="116" spans="1:49" ht="14.25" hidden="1" customHeight="1" thickBot="1" x14ac:dyDescent="0.25">
      <c r="A116" s="46"/>
      <c r="B116" s="141" t="s">
        <v>29</v>
      </c>
      <c r="C116" s="142"/>
      <c r="D116" s="143"/>
      <c r="E116" s="151"/>
      <c r="F116" s="128"/>
      <c r="G116" s="146"/>
      <c r="H116" s="128"/>
      <c r="I116" s="146"/>
      <c r="J116" s="128"/>
      <c r="K116" s="146"/>
      <c r="L116" s="128"/>
      <c r="M116" s="146"/>
      <c r="N116" s="128"/>
      <c r="O116" s="146"/>
      <c r="P116" s="128"/>
      <c r="Q116" s="146"/>
      <c r="R116" s="147"/>
      <c r="S116" s="128"/>
      <c r="T116" s="146"/>
      <c r="U116" s="147"/>
      <c r="V116" s="128"/>
      <c r="W116" s="146"/>
      <c r="X116" s="128"/>
      <c r="Y116" s="146"/>
      <c r="Z116" s="128"/>
      <c r="AA116" s="146"/>
      <c r="AB116" s="147"/>
      <c r="AC116" s="128"/>
      <c r="AD116" s="146"/>
      <c r="AE116" s="147"/>
      <c r="AF116" s="128"/>
      <c r="AG116" s="146"/>
      <c r="AH116" s="128"/>
      <c r="AI116" s="146"/>
      <c r="AJ116" s="128"/>
      <c r="AK116" s="129"/>
      <c r="AL116" s="128"/>
      <c r="AM116" s="149"/>
      <c r="AN116" s="133"/>
      <c r="AO116" s="139"/>
      <c r="AP116" s="136"/>
      <c r="AQ116" s="137"/>
      <c r="AR116" s="46"/>
      <c r="AS116" s="46"/>
      <c r="AT116" s="46"/>
      <c r="AU116" s="46"/>
      <c r="AV116" s="46"/>
      <c r="AW116" s="46"/>
    </row>
    <row r="117" spans="1:49" ht="14.25" hidden="1" customHeight="1" x14ac:dyDescent="0.2">
      <c r="A117" s="46"/>
      <c r="B117" s="140" t="s">
        <v>29</v>
      </c>
      <c r="C117" s="142" t="s">
        <v>181</v>
      </c>
      <c r="D117" s="143"/>
      <c r="E117" s="150"/>
      <c r="F117" s="128">
        <v>1</v>
      </c>
      <c r="G117" s="146">
        <v>1</v>
      </c>
      <c r="H117" s="128"/>
      <c r="I117" s="146">
        <v>1</v>
      </c>
      <c r="J117" s="128"/>
      <c r="K117" s="146"/>
      <c r="L117" s="128">
        <v>1</v>
      </c>
      <c r="M117" s="146">
        <v>1</v>
      </c>
      <c r="N117" s="128"/>
      <c r="O117" s="146">
        <v>1</v>
      </c>
      <c r="P117" s="128"/>
      <c r="Q117" s="146"/>
      <c r="R117" s="147"/>
      <c r="S117" s="128">
        <v>1</v>
      </c>
      <c r="T117" s="146"/>
      <c r="U117" s="147"/>
      <c r="V117" s="128">
        <v>1</v>
      </c>
      <c r="W117" s="146">
        <v>1</v>
      </c>
      <c r="X117" s="128"/>
      <c r="Y117" s="146">
        <v>1</v>
      </c>
      <c r="Z117" s="128"/>
      <c r="AA117" s="146">
        <v>1</v>
      </c>
      <c r="AB117" s="147"/>
      <c r="AC117" s="128"/>
      <c r="AD117" s="146">
        <v>1</v>
      </c>
      <c r="AE117" s="147"/>
      <c r="AF117" s="128"/>
      <c r="AG117" s="146"/>
      <c r="AH117" s="128">
        <v>1</v>
      </c>
      <c r="AI117" s="146">
        <v>1</v>
      </c>
      <c r="AJ117" s="128"/>
      <c r="AK117" s="129"/>
      <c r="AL117" s="128">
        <v>1</v>
      </c>
      <c r="AM117" s="148">
        <v>1</v>
      </c>
      <c r="AN117" s="132">
        <f t="shared" ref="AN117" si="42">+((SUMIF($E$8:$AL$8,"SI",E117:AL118)))/((SUM(E117:AL118))-(SUMIF($E$8:$AL$8,"N/A",E117:AL118)))</f>
        <v>0.69230769230769229</v>
      </c>
      <c r="AO117" s="138" t="s">
        <v>182</v>
      </c>
      <c r="AP117" s="134"/>
      <c r="AQ117" s="135"/>
      <c r="AR117" s="46"/>
      <c r="AS117" s="46"/>
      <c r="AT117" s="46"/>
      <c r="AU117" s="46"/>
      <c r="AV117" s="46"/>
      <c r="AW117" s="46"/>
    </row>
    <row r="118" spans="1:49" ht="26.25" hidden="1" customHeight="1" thickBot="1" x14ac:dyDescent="0.25">
      <c r="A118" s="46"/>
      <c r="B118" s="141" t="s">
        <v>29</v>
      </c>
      <c r="C118" s="142"/>
      <c r="D118" s="143"/>
      <c r="E118" s="151"/>
      <c r="F118" s="128"/>
      <c r="G118" s="146"/>
      <c r="H118" s="128"/>
      <c r="I118" s="146"/>
      <c r="J118" s="128"/>
      <c r="K118" s="146"/>
      <c r="L118" s="128"/>
      <c r="M118" s="146"/>
      <c r="N118" s="128"/>
      <c r="O118" s="146"/>
      <c r="P118" s="128"/>
      <c r="Q118" s="146"/>
      <c r="R118" s="147"/>
      <c r="S118" s="128"/>
      <c r="T118" s="146"/>
      <c r="U118" s="147"/>
      <c r="V118" s="128"/>
      <c r="W118" s="146"/>
      <c r="X118" s="128"/>
      <c r="Y118" s="146"/>
      <c r="Z118" s="128"/>
      <c r="AA118" s="146"/>
      <c r="AB118" s="147"/>
      <c r="AC118" s="128"/>
      <c r="AD118" s="146"/>
      <c r="AE118" s="147"/>
      <c r="AF118" s="128"/>
      <c r="AG118" s="146"/>
      <c r="AH118" s="128"/>
      <c r="AI118" s="146"/>
      <c r="AJ118" s="128"/>
      <c r="AK118" s="129"/>
      <c r="AL118" s="128"/>
      <c r="AM118" s="149"/>
      <c r="AN118" s="133"/>
      <c r="AO118" s="139"/>
      <c r="AP118" s="136"/>
      <c r="AQ118" s="137"/>
      <c r="AR118" s="46"/>
      <c r="AS118" s="46"/>
      <c r="AT118" s="46"/>
      <c r="AU118" s="46"/>
      <c r="AV118" s="46"/>
      <c r="AW118" s="46"/>
    </row>
    <row r="119" spans="1:49" ht="14.25" hidden="1" customHeight="1" x14ac:dyDescent="0.2">
      <c r="A119" s="46"/>
      <c r="B119" s="140" t="s">
        <v>29</v>
      </c>
      <c r="C119" s="142" t="s">
        <v>116</v>
      </c>
      <c r="D119" s="143"/>
      <c r="E119" s="150">
        <v>1</v>
      </c>
      <c r="F119" s="128"/>
      <c r="G119" s="146">
        <v>1</v>
      </c>
      <c r="H119" s="128"/>
      <c r="I119" s="146">
        <v>1</v>
      </c>
      <c r="J119" s="128"/>
      <c r="K119" s="146">
        <v>1</v>
      </c>
      <c r="L119" s="128"/>
      <c r="M119" s="146">
        <v>1</v>
      </c>
      <c r="N119" s="128"/>
      <c r="O119" s="146">
        <v>1</v>
      </c>
      <c r="P119" s="128"/>
      <c r="Q119" s="146"/>
      <c r="R119" s="147"/>
      <c r="S119" s="128">
        <v>1</v>
      </c>
      <c r="T119" s="146"/>
      <c r="U119" s="147"/>
      <c r="V119" s="128">
        <v>1</v>
      </c>
      <c r="W119" s="146"/>
      <c r="X119" s="128">
        <v>1</v>
      </c>
      <c r="Y119" s="146">
        <v>1</v>
      </c>
      <c r="Z119" s="128"/>
      <c r="AA119" s="146">
        <v>1</v>
      </c>
      <c r="AB119" s="147"/>
      <c r="AC119" s="128"/>
      <c r="AD119" s="146">
        <v>1</v>
      </c>
      <c r="AE119" s="147"/>
      <c r="AF119" s="128"/>
      <c r="AG119" s="146"/>
      <c r="AH119" s="128">
        <v>1</v>
      </c>
      <c r="AI119" s="146">
        <v>1</v>
      </c>
      <c r="AJ119" s="128"/>
      <c r="AK119" s="129"/>
      <c r="AL119" s="128">
        <v>1</v>
      </c>
      <c r="AM119" s="148">
        <v>1</v>
      </c>
      <c r="AN119" s="132">
        <f t="shared" ref="AN119" si="43">+((SUMIF($E$8:$AL$8,"SI",E119:AL120)))/((SUM(E119:AL120))-(SUMIF($E$8:$AL$8,"N/A",E119:AL120)))</f>
        <v>0.76923076923076927</v>
      </c>
      <c r="AO119" s="138"/>
      <c r="AP119" s="134"/>
      <c r="AQ119" s="135"/>
      <c r="AR119" s="46"/>
      <c r="AS119" s="46"/>
      <c r="AT119" s="46"/>
      <c r="AU119" s="46"/>
      <c r="AV119" s="46"/>
      <c r="AW119" s="46"/>
    </row>
    <row r="120" spans="1:49" ht="14.25" hidden="1" customHeight="1" thickBot="1" x14ac:dyDescent="0.25">
      <c r="A120" s="46"/>
      <c r="B120" s="141" t="s">
        <v>29</v>
      </c>
      <c r="C120" s="142"/>
      <c r="D120" s="143"/>
      <c r="E120" s="151"/>
      <c r="F120" s="128"/>
      <c r="G120" s="146"/>
      <c r="H120" s="128"/>
      <c r="I120" s="146"/>
      <c r="J120" s="128"/>
      <c r="K120" s="146"/>
      <c r="L120" s="128"/>
      <c r="M120" s="146"/>
      <c r="N120" s="128"/>
      <c r="O120" s="146"/>
      <c r="P120" s="128"/>
      <c r="Q120" s="146"/>
      <c r="R120" s="147"/>
      <c r="S120" s="128"/>
      <c r="T120" s="146"/>
      <c r="U120" s="147"/>
      <c r="V120" s="128"/>
      <c r="W120" s="146"/>
      <c r="X120" s="128"/>
      <c r="Y120" s="146"/>
      <c r="Z120" s="128"/>
      <c r="AA120" s="146"/>
      <c r="AB120" s="147"/>
      <c r="AC120" s="128"/>
      <c r="AD120" s="146"/>
      <c r="AE120" s="147"/>
      <c r="AF120" s="128"/>
      <c r="AG120" s="146"/>
      <c r="AH120" s="128"/>
      <c r="AI120" s="146"/>
      <c r="AJ120" s="128"/>
      <c r="AK120" s="129"/>
      <c r="AL120" s="128"/>
      <c r="AM120" s="149"/>
      <c r="AN120" s="133"/>
      <c r="AO120" s="139"/>
      <c r="AP120" s="136"/>
      <c r="AQ120" s="137"/>
      <c r="AR120" s="46"/>
      <c r="AS120" s="46"/>
      <c r="AT120" s="46"/>
      <c r="AU120" s="46"/>
      <c r="AV120" s="46"/>
      <c r="AW120" s="46"/>
    </row>
    <row r="121" spans="1:49" ht="14.25" hidden="1" customHeight="1" x14ac:dyDescent="0.2">
      <c r="A121" s="46"/>
      <c r="B121" s="140" t="s">
        <v>29</v>
      </c>
      <c r="C121" s="142" t="s">
        <v>138</v>
      </c>
      <c r="D121" s="143"/>
      <c r="E121" s="150">
        <v>1</v>
      </c>
      <c r="F121" s="128"/>
      <c r="G121" s="146">
        <v>1</v>
      </c>
      <c r="H121" s="128"/>
      <c r="I121" s="146">
        <v>1</v>
      </c>
      <c r="J121" s="128"/>
      <c r="K121" s="146">
        <v>1</v>
      </c>
      <c r="L121" s="128"/>
      <c r="M121" s="146">
        <v>1</v>
      </c>
      <c r="N121" s="128"/>
      <c r="O121" s="146">
        <v>1</v>
      </c>
      <c r="P121" s="128"/>
      <c r="Q121" s="146"/>
      <c r="R121" s="147">
        <v>1</v>
      </c>
      <c r="S121" s="128"/>
      <c r="T121" s="146"/>
      <c r="U121" s="147">
        <v>1</v>
      </c>
      <c r="V121" s="128"/>
      <c r="W121" s="146">
        <v>1</v>
      </c>
      <c r="X121" s="128"/>
      <c r="Y121" s="146">
        <v>1</v>
      </c>
      <c r="Z121" s="128"/>
      <c r="AA121" s="146">
        <v>1</v>
      </c>
      <c r="AB121" s="147"/>
      <c r="AC121" s="128"/>
      <c r="AD121" s="146">
        <v>1</v>
      </c>
      <c r="AE121" s="147"/>
      <c r="AF121" s="128"/>
      <c r="AG121" s="146">
        <v>1</v>
      </c>
      <c r="AH121" s="128"/>
      <c r="AI121" s="146">
        <v>1</v>
      </c>
      <c r="AJ121" s="128"/>
      <c r="AK121" s="129"/>
      <c r="AL121" s="128">
        <v>1</v>
      </c>
      <c r="AM121" s="148">
        <v>1</v>
      </c>
      <c r="AN121" s="132">
        <f t="shared" ref="AN121" si="44">+((SUMIF($E$8:$AL$8,"SI",E121:AL122)))/((SUM(E121:AL122))-(SUMIF($E$8:$AL$8,"N/A",E121:AL122)))</f>
        <v>0.8</v>
      </c>
      <c r="AO121" s="138"/>
      <c r="AP121" s="134"/>
      <c r="AQ121" s="135"/>
      <c r="AR121" s="46"/>
      <c r="AS121" s="46"/>
      <c r="AT121" s="46"/>
      <c r="AU121" s="46"/>
      <c r="AV121" s="46"/>
      <c r="AW121" s="46"/>
    </row>
    <row r="122" spans="1:49" ht="14.25" hidden="1" customHeight="1" thickBot="1" x14ac:dyDescent="0.25">
      <c r="A122" s="46"/>
      <c r="B122" s="141" t="s">
        <v>29</v>
      </c>
      <c r="C122" s="142"/>
      <c r="D122" s="143"/>
      <c r="E122" s="151"/>
      <c r="F122" s="128"/>
      <c r="G122" s="146"/>
      <c r="H122" s="128"/>
      <c r="I122" s="146"/>
      <c r="J122" s="128"/>
      <c r="K122" s="146"/>
      <c r="L122" s="128"/>
      <c r="M122" s="146"/>
      <c r="N122" s="128"/>
      <c r="O122" s="146"/>
      <c r="P122" s="128"/>
      <c r="Q122" s="146"/>
      <c r="R122" s="147"/>
      <c r="S122" s="128"/>
      <c r="T122" s="146"/>
      <c r="U122" s="147"/>
      <c r="V122" s="128"/>
      <c r="W122" s="146"/>
      <c r="X122" s="128"/>
      <c r="Y122" s="146"/>
      <c r="Z122" s="128"/>
      <c r="AA122" s="146"/>
      <c r="AB122" s="147"/>
      <c r="AC122" s="128"/>
      <c r="AD122" s="146"/>
      <c r="AE122" s="147"/>
      <c r="AF122" s="128"/>
      <c r="AG122" s="146"/>
      <c r="AH122" s="128"/>
      <c r="AI122" s="146"/>
      <c r="AJ122" s="128"/>
      <c r="AK122" s="129"/>
      <c r="AL122" s="128"/>
      <c r="AM122" s="149"/>
      <c r="AN122" s="133"/>
      <c r="AO122" s="139"/>
      <c r="AP122" s="136"/>
      <c r="AQ122" s="137"/>
      <c r="AR122" s="46"/>
      <c r="AS122" s="46"/>
      <c r="AT122" s="46"/>
      <c r="AU122" s="46"/>
      <c r="AV122" s="46"/>
      <c r="AW122" s="46"/>
    </row>
    <row r="123" spans="1:49" ht="14.25" hidden="1" customHeight="1" x14ac:dyDescent="0.2">
      <c r="A123" s="46"/>
      <c r="B123" s="140" t="s">
        <v>29</v>
      </c>
      <c r="C123" s="142" t="s">
        <v>118</v>
      </c>
      <c r="D123" s="143"/>
      <c r="E123" s="150">
        <v>1</v>
      </c>
      <c r="F123" s="128"/>
      <c r="G123" s="146">
        <v>1</v>
      </c>
      <c r="H123" s="128"/>
      <c r="I123" s="146">
        <v>1</v>
      </c>
      <c r="J123" s="128"/>
      <c r="K123" s="146">
        <v>1</v>
      </c>
      <c r="L123" s="128"/>
      <c r="M123" s="146">
        <v>1</v>
      </c>
      <c r="N123" s="128"/>
      <c r="O123" s="146">
        <v>1</v>
      </c>
      <c r="P123" s="128"/>
      <c r="Q123" s="146"/>
      <c r="R123" s="147">
        <v>1</v>
      </c>
      <c r="S123" s="128"/>
      <c r="T123" s="146">
        <v>1</v>
      </c>
      <c r="U123" s="147"/>
      <c r="V123" s="128"/>
      <c r="W123" s="146">
        <v>1</v>
      </c>
      <c r="X123" s="128"/>
      <c r="Y123" s="146">
        <v>1</v>
      </c>
      <c r="Z123" s="128"/>
      <c r="AA123" s="146">
        <v>1</v>
      </c>
      <c r="AB123" s="147"/>
      <c r="AC123" s="128"/>
      <c r="AD123" s="146">
        <v>1</v>
      </c>
      <c r="AE123" s="147"/>
      <c r="AF123" s="128"/>
      <c r="AG123" s="146">
        <v>1</v>
      </c>
      <c r="AH123" s="128"/>
      <c r="AI123" s="146">
        <v>1</v>
      </c>
      <c r="AJ123" s="128"/>
      <c r="AK123" s="129"/>
      <c r="AL123" s="128">
        <v>1</v>
      </c>
      <c r="AM123" s="148">
        <v>1</v>
      </c>
      <c r="AN123" s="132">
        <f t="shared" ref="AN123" si="45">+((SUMIF($E$8:$AL$8,"SI",E123:AL124)))/((SUM(E123:AL124))-(SUMIF($E$8:$AL$8,"N/A",E123:AL124)))</f>
        <v>0.8666666666666667</v>
      </c>
      <c r="AO123" s="138" t="s">
        <v>162</v>
      </c>
      <c r="AP123" s="134"/>
      <c r="AQ123" s="135"/>
      <c r="AR123" s="46"/>
      <c r="AS123" s="46"/>
      <c r="AT123" s="46"/>
      <c r="AU123" s="46"/>
      <c r="AV123" s="46"/>
      <c r="AW123" s="46"/>
    </row>
    <row r="124" spans="1:49" ht="14.25" hidden="1" customHeight="1" thickBot="1" x14ac:dyDescent="0.25">
      <c r="A124" s="46"/>
      <c r="B124" s="141" t="s">
        <v>29</v>
      </c>
      <c r="C124" s="142"/>
      <c r="D124" s="143"/>
      <c r="E124" s="151"/>
      <c r="F124" s="128"/>
      <c r="G124" s="146"/>
      <c r="H124" s="128"/>
      <c r="I124" s="146"/>
      <c r="J124" s="128"/>
      <c r="K124" s="146"/>
      <c r="L124" s="128"/>
      <c r="M124" s="146"/>
      <c r="N124" s="128"/>
      <c r="O124" s="146"/>
      <c r="P124" s="128"/>
      <c r="Q124" s="146"/>
      <c r="R124" s="147"/>
      <c r="S124" s="128"/>
      <c r="T124" s="146"/>
      <c r="U124" s="147"/>
      <c r="V124" s="128"/>
      <c r="W124" s="146"/>
      <c r="X124" s="128"/>
      <c r="Y124" s="146"/>
      <c r="Z124" s="128"/>
      <c r="AA124" s="146"/>
      <c r="AB124" s="147"/>
      <c r="AC124" s="128"/>
      <c r="AD124" s="146"/>
      <c r="AE124" s="147"/>
      <c r="AF124" s="128"/>
      <c r="AG124" s="146"/>
      <c r="AH124" s="128"/>
      <c r="AI124" s="146"/>
      <c r="AJ124" s="128"/>
      <c r="AK124" s="129"/>
      <c r="AL124" s="128"/>
      <c r="AM124" s="149"/>
      <c r="AN124" s="133"/>
      <c r="AO124" s="139"/>
      <c r="AP124" s="136"/>
      <c r="AQ124" s="137"/>
      <c r="AR124" s="46"/>
      <c r="AS124" s="46"/>
      <c r="AT124" s="46"/>
      <c r="AU124" s="46"/>
      <c r="AV124" s="46"/>
      <c r="AW124" s="46"/>
    </row>
    <row r="125" spans="1:49" ht="14.25" hidden="1" customHeight="1" x14ac:dyDescent="0.2">
      <c r="A125" s="46"/>
      <c r="B125" s="140" t="s">
        <v>29</v>
      </c>
      <c r="C125" s="142" t="s">
        <v>137</v>
      </c>
      <c r="D125" s="143"/>
      <c r="E125" s="150">
        <v>1</v>
      </c>
      <c r="F125" s="128"/>
      <c r="G125" s="146">
        <v>1</v>
      </c>
      <c r="H125" s="128"/>
      <c r="I125" s="146">
        <v>1</v>
      </c>
      <c r="J125" s="128"/>
      <c r="K125" s="146">
        <v>1</v>
      </c>
      <c r="L125" s="128"/>
      <c r="M125" s="146">
        <v>1</v>
      </c>
      <c r="N125" s="128"/>
      <c r="O125" s="146">
        <v>1</v>
      </c>
      <c r="P125" s="128"/>
      <c r="Q125" s="146">
        <v>1</v>
      </c>
      <c r="R125" s="147"/>
      <c r="S125" s="128"/>
      <c r="T125" s="146">
        <v>1</v>
      </c>
      <c r="U125" s="147"/>
      <c r="V125" s="128"/>
      <c r="W125" s="146">
        <v>1</v>
      </c>
      <c r="X125" s="128"/>
      <c r="Y125" s="146">
        <v>1</v>
      </c>
      <c r="Z125" s="128"/>
      <c r="AA125" s="146">
        <v>1</v>
      </c>
      <c r="AB125" s="147"/>
      <c r="AC125" s="128"/>
      <c r="AD125" s="146">
        <v>1</v>
      </c>
      <c r="AE125" s="147"/>
      <c r="AF125" s="128"/>
      <c r="AG125" s="146">
        <v>1</v>
      </c>
      <c r="AH125" s="128"/>
      <c r="AI125" s="146">
        <v>1</v>
      </c>
      <c r="AJ125" s="128"/>
      <c r="AK125" s="129"/>
      <c r="AL125" s="128">
        <v>1</v>
      </c>
      <c r="AM125" s="148">
        <v>1</v>
      </c>
      <c r="AN125" s="132">
        <f t="shared" ref="AN125" si="46">+((SUMIF($E$8:$AL$8,"SI",E125:AL126)))/((SUM(E125:AL126))-(SUMIF($E$8:$AL$8,"N/A",E125:AL126)))</f>
        <v>0.93333333333333335</v>
      </c>
      <c r="AO125" s="138" t="s">
        <v>158</v>
      </c>
      <c r="AP125" s="134"/>
      <c r="AQ125" s="135"/>
      <c r="AR125" s="46"/>
      <c r="AS125" s="46"/>
      <c r="AT125" s="46"/>
      <c r="AU125" s="46"/>
      <c r="AV125" s="46"/>
      <c r="AW125" s="46"/>
    </row>
    <row r="126" spans="1:49" ht="14.25" hidden="1" customHeight="1" thickBot="1" x14ac:dyDescent="0.25">
      <c r="A126" s="46"/>
      <c r="B126" s="141" t="s">
        <v>29</v>
      </c>
      <c r="C126" s="142"/>
      <c r="D126" s="143"/>
      <c r="E126" s="151"/>
      <c r="F126" s="128"/>
      <c r="G126" s="146"/>
      <c r="H126" s="128"/>
      <c r="I126" s="146"/>
      <c r="J126" s="128"/>
      <c r="K126" s="146"/>
      <c r="L126" s="128"/>
      <c r="M126" s="146"/>
      <c r="N126" s="128"/>
      <c r="O126" s="146"/>
      <c r="P126" s="128"/>
      <c r="Q126" s="146"/>
      <c r="R126" s="147"/>
      <c r="S126" s="128"/>
      <c r="T126" s="146"/>
      <c r="U126" s="147"/>
      <c r="V126" s="128"/>
      <c r="W126" s="146"/>
      <c r="X126" s="128"/>
      <c r="Y126" s="146"/>
      <c r="Z126" s="128"/>
      <c r="AA126" s="146"/>
      <c r="AB126" s="147"/>
      <c r="AC126" s="128"/>
      <c r="AD126" s="146"/>
      <c r="AE126" s="147"/>
      <c r="AF126" s="128"/>
      <c r="AG126" s="146"/>
      <c r="AH126" s="128"/>
      <c r="AI126" s="146"/>
      <c r="AJ126" s="128"/>
      <c r="AK126" s="129"/>
      <c r="AL126" s="128"/>
      <c r="AM126" s="149"/>
      <c r="AN126" s="133"/>
      <c r="AO126" s="139"/>
      <c r="AP126" s="136"/>
      <c r="AQ126" s="137"/>
      <c r="AR126" s="46"/>
      <c r="AS126" s="46"/>
      <c r="AT126" s="46"/>
      <c r="AU126" s="46"/>
      <c r="AV126" s="46"/>
      <c r="AW126" s="46"/>
    </row>
    <row r="127" spans="1:49" ht="14.25" hidden="1" customHeight="1" x14ac:dyDescent="0.2">
      <c r="A127" s="46"/>
      <c r="B127" s="140" t="s">
        <v>29</v>
      </c>
      <c r="C127" s="142" t="s">
        <v>167</v>
      </c>
      <c r="D127" s="143"/>
      <c r="E127" s="150">
        <v>1</v>
      </c>
      <c r="F127" s="128"/>
      <c r="G127" s="146">
        <v>1</v>
      </c>
      <c r="H127" s="128"/>
      <c r="I127" s="146">
        <v>1</v>
      </c>
      <c r="J127" s="128"/>
      <c r="K127" s="146">
        <v>1</v>
      </c>
      <c r="L127" s="128"/>
      <c r="M127" s="146">
        <v>1</v>
      </c>
      <c r="N127" s="128"/>
      <c r="O127" s="146">
        <v>1</v>
      </c>
      <c r="P127" s="128"/>
      <c r="Q127" s="146"/>
      <c r="R127" s="147"/>
      <c r="S127" s="128">
        <v>1</v>
      </c>
      <c r="T127" s="146"/>
      <c r="U127" s="147"/>
      <c r="V127" s="128">
        <v>1</v>
      </c>
      <c r="W127" s="146">
        <v>1</v>
      </c>
      <c r="X127" s="128"/>
      <c r="Y127" s="146">
        <v>1</v>
      </c>
      <c r="Z127" s="128"/>
      <c r="AA127" s="146">
        <v>1</v>
      </c>
      <c r="AB127" s="147"/>
      <c r="AC127" s="128"/>
      <c r="AD127" s="146">
        <v>1</v>
      </c>
      <c r="AE127" s="147"/>
      <c r="AF127" s="128"/>
      <c r="AG127" s="146">
        <v>1</v>
      </c>
      <c r="AH127" s="128"/>
      <c r="AI127" s="146">
        <v>1</v>
      </c>
      <c r="AJ127" s="128"/>
      <c r="AK127" s="129"/>
      <c r="AL127" s="128">
        <v>1</v>
      </c>
      <c r="AM127" s="148">
        <v>1</v>
      </c>
      <c r="AN127" s="132">
        <f t="shared" ref="AN127" si="47">+((SUMIF($E$8:$AL$8,"SI",E127:AL128)))/((SUM(E127:AL128))-(SUMIF($E$8:$AL$8,"N/A",E127:AL128)))</f>
        <v>0.92307692307692313</v>
      </c>
      <c r="AO127" s="138"/>
      <c r="AP127" s="134"/>
      <c r="AQ127" s="135"/>
      <c r="AR127" s="46"/>
      <c r="AS127" s="46"/>
      <c r="AT127" s="46"/>
      <c r="AU127" s="46"/>
      <c r="AV127" s="46"/>
      <c r="AW127" s="46"/>
    </row>
    <row r="128" spans="1:49" ht="14.25" hidden="1" customHeight="1" thickBot="1" x14ac:dyDescent="0.25">
      <c r="A128" s="46"/>
      <c r="B128" s="141" t="s">
        <v>29</v>
      </c>
      <c r="C128" s="142"/>
      <c r="D128" s="143"/>
      <c r="E128" s="151"/>
      <c r="F128" s="128"/>
      <c r="G128" s="146"/>
      <c r="H128" s="128"/>
      <c r="I128" s="146"/>
      <c r="J128" s="128"/>
      <c r="K128" s="146"/>
      <c r="L128" s="128"/>
      <c r="M128" s="146"/>
      <c r="N128" s="128"/>
      <c r="O128" s="146"/>
      <c r="P128" s="128"/>
      <c r="Q128" s="146"/>
      <c r="R128" s="147"/>
      <c r="S128" s="128"/>
      <c r="T128" s="146"/>
      <c r="U128" s="147"/>
      <c r="V128" s="128"/>
      <c r="W128" s="146"/>
      <c r="X128" s="128"/>
      <c r="Y128" s="146"/>
      <c r="Z128" s="128"/>
      <c r="AA128" s="146"/>
      <c r="AB128" s="147"/>
      <c r="AC128" s="128"/>
      <c r="AD128" s="146"/>
      <c r="AE128" s="147"/>
      <c r="AF128" s="128"/>
      <c r="AG128" s="146"/>
      <c r="AH128" s="128"/>
      <c r="AI128" s="146"/>
      <c r="AJ128" s="128"/>
      <c r="AK128" s="129"/>
      <c r="AL128" s="128"/>
      <c r="AM128" s="149"/>
      <c r="AN128" s="133"/>
      <c r="AO128" s="139"/>
      <c r="AP128" s="136"/>
      <c r="AQ128" s="137"/>
      <c r="AR128" s="46"/>
      <c r="AS128" s="46"/>
      <c r="AT128" s="46"/>
      <c r="AU128" s="46"/>
      <c r="AV128" s="46"/>
      <c r="AW128" s="46"/>
    </row>
    <row r="129" spans="1:49" ht="14.25" hidden="1" customHeight="1" x14ac:dyDescent="0.2">
      <c r="A129" s="46"/>
      <c r="B129" s="140" t="s">
        <v>29</v>
      </c>
      <c r="C129" s="142" t="s">
        <v>127</v>
      </c>
      <c r="D129" s="143"/>
      <c r="E129" s="150">
        <v>1</v>
      </c>
      <c r="F129" s="128"/>
      <c r="G129" s="146">
        <v>1</v>
      </c>
      <c r="H129" s="128"/>
      <c r="I129" s="146">
        <v>1</v>
      </c>
      <c r="J129" s="128"/>
      <c r="K129" s="146">
        <v>1</v>
      </c>
      <c r="L129" s="128"/>
      <c r="M129" s="146">
        <v>1</v>
      </c>
      <c r="N129" s="128"/>
      <c r="O129" s="146">
        <v>1</v>
      </c>
      <c r="P129" s="128"/>
      <c r="Q129" s="146">
        <v>1</v>
      </c>
      <c r="R129" s="147"/>
      <c r="S129" s="128"/>
      <c r="T129" s="146">
        <v>1</v>
      </c>
      <c r="U129" s="147"/>
      <c r="V129" s="128"/>
      <c r="W129" s="146">
        <v>1</v>
      </c>
      <c r="X129" s="128"/>
      <c r="Y129" s="146">
        <v>1</v>
      </c>
      <c r="Z129" s="128"/>
      <c r="AA129" s="146">
        <v>1</v>
      </c>
      <c r="AB129" s="147"/>
      <c r="AC129" s="128"/>
      <c r="AD129" s="146">
        <v>1</v>
      </c>
      <c r="AE129" s="147"/>
      <c r="AF129" s="128"/>
      <c r="AG129" s="146">
        <v>1</v>
      </c>
      <c r="AH129" s="128"/>
      <c r="AI129" s="146">
        <v>1</v>
      </c>
      <c r="AJ129" s="128"/>
      <c r="AK129" s="129"/>
      <c r="AL129" s="128">
        <v>1</v>
      </c>
      <c r="AM129" s="148">
        <v>1</v>
      </c>
      <c r="AN129" s="132">
        <f t="shared" ref="AN129" si="48">+((SUMIF($E$8:$AL$8,"SI",E129:AL130)))/((SUM(E129:AL130))-(SUMIF($E$8:$AL$8,"N/A",E129:AL130)))</f>
        <v>0.93333333333333335</v>
      </c>
      <c r="AO129" s="138"/>
      <c r="AP129" s="134"/>
      <c r="AQ129" s="135"/>
      <c r="AR129" s="46"/>
      <c r="AS129" s="46"/>
      <c r="AT129" s="46"/>
      <c r="AU129" s="46"/>
      <c r="AV129" s="46"/>
      <c r="AW129" s="46"/>
    </row>
    <row r="130" spans="1:49" ht="14.25" hidden="1" customHeight="1" thickBot="1" x14ac:dyDescent="0.25">
      <c r="A130" s="46"/>
      <c r="B130" s="141" t="s">
        <v>29</v>
      </c>
      <c r="C130" s="142"/>
      <c r="D130" s="143"/>
      <c r="E130" s="151"/>
      <c r="F130" s="128"/>
      <c r="G130" s="146"/>
      <c r="H130" s="128"/>
      <c r="I130" s="146"/>
      <c r="J130" s="128"/>
      <c r="K130" s="146"/>
      <c r="L130" s="128"/>
      <c r="M130" s="146"/>
      <c r="N130" s="128"/>
      <c r="O130" s="146"/>
      <c r="P130" s="128"/>
      <c r="Q130" s="146"/>
      <c r="R130" s="147"/>
      <c r="S130" s="128"/>
      <c r="T130" s="146"/>
      <c r="U130" s="147"/>
      <c r="V130" s="128"/>
      <c r="W130" s="146"/>
      <c r="X130" s="128"/>
      <c r="Y130" s="146"/>
      <c r="Z130" s="128"/>
      <c r="AA130" s="146"/>
      <c r="AB130" s="147"/>
      <c r="AC130" s="128"/>
      <c r="AD130" s="146"/>
      <c r="AE130" s="147"/>
      <c r="AF130" s="128"/>
      <c r="AG130" s="146"/>
      <c r="AH130" s="128"/>
      <c r="AI130" s="146"/>
      <c r="AJ130" s="128"/>
      <c r="AK130" s="129"/>
      <c r="AL130" s="128"/>
      <c r="AM130" s="149"/>
      <c r="AN130" s="133"/>
      <c r="AO130" s="139"/>
      <c r="AP130" s="136"/>
      <c r="AQ130" s="137"/>
      <c r="AR130" s="46"/>
      <c r="AS130" s="46"/>
      <c r="AT130" s="46"/>
      <c r="AU130" s="46"/>
      <c r="AV130" s="46"/>
      <c r="AW130" s="46"/>
    </row>
    <row r="131" spans="1:49" ht="14.25" hidden="1" customHeight="1" x14ac:dyDescent="0.2">
      <c r="A131" s="46"/>
      <c r="B131" s="140" t="s">
        <v>29</v>
      </c>
      <c r="C131" s="142" t="s">
        <v>119</v>
      </c>
      <c r="D131" s="143"/>
      <c r="E131" s="150">
        <v>1</v>
      </c>
      <c r="F131" s="128"/>
      <c r="G131" s="146">
        <v>1</v>
      </c>
      <c r="H131" s="128"/>
      <c r="I131" s="146">
        <v>1</v>
      </c>
      <c r="J131" s="128"/>
      <c r="K131" s="146">
        <v>1</v>
      </c>
      <c r="L131" s="128"/>
      <c r="M131" s="146">
        <v>1</v>
      </c>
      <c r="N131" s="128"/>
      <c r="O131" s="146">
        <v>1</v>
      </c>
      <c r="P131" s="128"/>
      <c r="Q131" s="146"/>
      <c r="R131" s="147">
        <v>1</v>
      </c>
      <c r="S131" s="128"/>
      <c r="T131" s="146">
        <v>1</v>
      </c>
      <c r="U131" s="147"/>
      <c r="V131" s="128"/>
      <c r="W131" s="146">
        <v>1</v>
      </c>
      <c r="X131" s="128"/>
      <c r="Y131" s="146">
        <v>1</v>
      </c>
      <c r="Z131" s="128"/>
      <c r="AA131" s="146">
        <v>1</v>
      </c>
      <c r="AB131" s="147"/>
      <c r="AC131" s="128"/>
      <c r="AD131" s="146">
        <v>1</v>
      </c>
      <c r="AE131" s="147"/>
      <c r="AF131" s="128"/>
      <c r="AG131" s="146">
        <v>1</v>
      </c>
      <c r="AH131" s="128"/>
      <c r="AI131" s="146">
        <v>1</v>
      </c>
      <c r="AJ131" s="128"/>
      <c r="AK131" s="129"/>
      <c r="AL131" s="128">
        <v>1</v>
      </c>
      <c r="AM131" s="148">
        <v>1</v>
      </c>
      <c r="AN131" s="132">
        <f t="shared" ref="AN131" si="49">+((SUMIF($E$8:$AL$8,"SI",E131:AL132)))/((SUM(E131:AL132))-(SUMIF($E$8:$AL$8,"N/A",E131:AL132)))</f>
        <v>0.8666666666666667</v>
      </c>
      <c r="AO131" s="138"/>
      <c r="AP131" s="134"/>
      <c r="AQ131" s="135"/>
      <c r="AR131" s="46"/>
      <c r="AS131" s="46"/>
      <c r="AT131" s="46"/>
      <c r="AU131" s="46"/>
      <c r="AV131" s="46"/>
      <c r="AW131" s="46"/>
    </row>
    <row r="132" spans="1:49" ht="14.25" hidden="1" customHeight="1" thickBot="1" x14ac:dyDescent="0.25">
      <c r="A132" s="46"/>
      <c r="B132" s="141" t="s">
        <v>29</v>
      </c>
      <c r="C132" s="142"/>
      <c r="D132" s="143"/>
      <c r="E132" s="151"/>
      <c r="F132" s="128"/>
      <c r="G132" s="146"/>
      <c r="H132" s="128"/>
      <c r="I132" s="146"/>
      <c r="J132" s="128"/>
      <c r="K132" s="146"/>
      <c r="L132" s="128"/>
      <c r="M132" s="146"/>
      <c r="N132" s="128"/>
      <c r="O132" s="146"/>
      <c r="P132" s="128"/>
      <c r="Q132" s="146"/>
      <c r="R132" s="147"/>
      <c r="S132" s="128"/>
      <c r="T132" s="146"/>
      <c r="U132" s="147"/>
      <c r="V132" s="128"/>
      <c r="W132" s="146"/>
      <c r="X132" s="128"/>
      <c r="Y132" s="146"/>
      <c r="Z132" s="128"/>
      <c r="AA132" s="146"/>
      <c r="AB132" s="147"/>
      <c r="AC132" s="128"/>
      <c r="AD132" s="146"/>
      <c r="AE132" s="147"/>
      <c r="AF132" s="128"/>
      <c r="AG132" s="146"/>
      <c r="AH132" s="128"/>
      <c r="AI132" s="146"/>
      <c r="AJ132" s="128"/>
      <c r="AK132" s="129"/>
      <c r="AL132" s="128"/>
      <c r="AM132" s="149"/>
      <c r="AN132" s="133"/>
      <c r="AO132" s="139"/>
      <c r="AP132" s="136"/>
      <c r="AQ132" s="137"/>
      <c r="AR132" s="46"/>
      <c r="AS132" s="46"/>
      <c r="AT132" s="46"/>
      <c r="AU132" s="46"/>
      <c r="AV132" s="46"/>
      <c r="AW132" s="46"/>
    </row>
    <row r="133" spans="1:49" ht="14.25" hidden="1" customHeight="1" x14ac:dyDescent="0.2">
      <c r="A133" s="46"/>
      <c r="B133" s="140" t="s">
        <v>29</v>
      </c>
      <c r="C133" s="142" t="s">
        <v>128</v>
      </c>
      <c r="D133" s="143"/>
      <c r="E133" s="150">
        <v>1</v>
      </c>
      <c r="F133" s="128"/>
      <c r="G133" s="146">
        <v>1</v>
      </c>
      <c r="H133" s="128"/>
      <c r="I133" s="146">
        <v>1</v>
      </c>
      <c r="J133" s="128"/>
      <c r="K133" s="146">
        <v>1</v>
      </c>
      <c r="L133" s="128"/>
      <c r="M133" s="146">
        <v>1</v>
      </c>
      <c r="N133" s="128"/>
      <c r="O133" s="146">
        <v>1</v>
      </c>
      <c r="P133" s="128"/>
      <c r="Q133" s="146"/>
      <c r="R133" s="147"/>
      <c r="S133" s="128">
        <v>1</v>
      </c>
      <c r="T133" s="146"/>
      <c r="U133" s="147"/>
      <c r="V133" s="128">
        <v>1</v>
      </c>
      <c r="W133" s="146">
        <v>1</v>
      </c>
      <c r="X133" s="128"/>
      <c r="Y133" s="146">
        <v>1</v>
      </c>
      <c r="Z133" s="128"/>
      <c r="AA133" s="146">
        <v>1</v>
      </c>
      <c r="AB133" s="147"/>
      <c r="AC133" s="128"/>
      <c r="AD133" s="146">
        <v>1</v>
      </c>
      <c r="AE133" s="147"/>
      <c r="AF133" s="128"/>
      <c r="AG133" s="146">
        <v>1</v>
      </c>
      <c r="AH133" s="128"/>
      <c r="AI133" s="146">
        <v>1</v>
      </c>
      <c r="AJ133" s="128"/>
      <c r="AK133" s="129"/>
      <c r="AL133" s="128">
        <v>1</v>
      </c>
      <c r="AM133" s="148">
        <v>1</v>
      </c>
      <c r="AN133" s="132">
        <f t="shared" ref="AN133" si="50">+((SUMIF($E$8:$AL$8,"SI",E133:AL134)))/((SUM(E133:AL134))-(SUMIF($E$8:$AL$8,"N/A",E133:AL134)))</f>
        <v>0.92307692307692313</v>
      </c>
      <c r="AO133" s="138"/>
      <c r="AP133" s="134"/>
      <c r="AQ133" s="135"/>
      <c r="AR133" s="46"/>
      <c r="AS133" s="46"/>
      <c r="AT133" s="46"/>
      <c r="AU133" s="46"/>
      <c r="AV133" s="46"/>
      <c r="AW133" s="46"/>
    </row>
    <row r="134" spans="1:49" ht="14.25" hidden="1" customHeight="1" thickBot="1" x14ac:dyDescent="0.25">
      <c r="A134" s="46"/>
      <c r="B134" s="141" t="s">
        <v>29</v>
      </c>
      <c r="C134" s="142"/>
      <c r="D134" s="143"/>
      <c r="E134" s="151"/>
      <c r="F134" s="128"/>
      <c r="G134" s="146"/>
      <c r="H134" s="128"/>
      <c r="I134" s="146"/>
      <c r="J134" s="128"/>
      <c r="K134" s="146"/>
      <c r="L134" s="128"/>
      <c r="M134" s="146"/>
      <c r="N134" s="128"/>
      <c r="O134" s="146"/>
      <c r="P134" s="128"/>
      <c r="Q134" s="146"/>
      <c r="R134" s="147"/>
      <c r="S134" s="128"/>
      <c r="T134" s="146"/>
      <c r="U134" s="147"/>
      <c r="V134" s="128"/>
      <c r="W134" s="146"/>
      <c r="X134" s="128"/>
      <c r="Y134" s="146"/>
      <c r="Z134" s="128"/>
      <c r="AA134" s="146"/>
      <c r="AB134" s="147"/>
      <c r="AC134" s="128"/>
      <c r="AD134" s="146"/>
      <c r="AE134" s="147"/>
      <c r="AF134" s="128"/>
      <c r="AG134" s="146"/>
      <c r="AH134" s="128"/>
      <c r="AI134" s="146"/>
      <c r="AJ134" s="128"/>
      <c r="AK134" s="129"/>
      <c r="AL134" s="128"/>
      <c r="AM134" s="149"/>
      <c r="AN134" s="133"/>
      <c r="AO134" s="139"/>
      <c r="AP134" s="136"/>
      <c r="AQ134" s="137"/>
      <c r="AR134" s="46"/>
      <c r="AS134" s="46"/>
      <c r="AT134" s="46"/>
      <c r="AU134" s="46"/>
      <c r="AV134" s="46"/>
      <c r="AW134" s="46"/>
    </row>
    <row r="135" spans="1:49" ht="14.25" hidden="1" customHeight="1" x14ac:dyDescent="0.2">
      <c r="A135" s="46"/>
      <c r="B135" s="140" t="s">
        <v>29</v>
      </c>
      <c r="C135" s="142" t="s">
        <v>120</v>
      </c>
      <c r="D135" s="143"/>
      <c r="E135" s="150">
        <v>1</v>
      </c>
      <c r="F135" s="128"/>
      <c r="G135" s="146">
        <v>1</v>
      </c>
      <c r="H135" s="128"/>
      <c r="I135" s="146">
        <v>1</v>
      </c>
      <c r="J135" s="128"/>
      <c r="K135" s="146">
        <v>1</v>
      </c>
      <c r="L135" s="128"/>
      <c r="M135" s="146">
        <v>1</v>
      </c>
      <c r="N135" s="128"/>
      <c r="O135" s="146">
        <v>1</v>
      </c>
      <c r="P135" s="128"/>
      <c r="Q135" s="146"/>
      <c r="R135" s="147"/>
      <c r="S135" s="128">
        <v>1</v>
      </c>
      <c r="T135" s="146"/>
      <c r="U135" s="147"/>
      <c r="V135" s="128">
        <v>1</v>
      </c>
      <c r="W135" s="146">
        <v>1</v>
      </c>
      <c r="X135" s="128"/>
      <c r="Y135" s="146">
        <v>1</v>
      </c>
      <c r="Z135" s="128"/>
      <c r="AA135" s="146">
        <v>1</v>
      </c>
      <c r="AB135" s="147"/>
      <c r="AC135" s="128"/>
      <c r="AD135" s="146">
        <v>1</v>
      </c>
      <c r="AE135" s="147"/>
      <c r="AF135" s="128"/>
      <c r="AG135" s="146"/>
      <c r="AH135" s="128">
        <v>1</v>
      </c>
      <c r="AI135" s="146">
        <v>1</v>
      </c>
      <c r="AJ135" s="128"/>
      <c r="AK135" s="129"/>
      <c r="AL135" s="128">
        <v>1</v>
      </c>
      <c r="AM135" s="148">
        <v>1</v>
      </c>
      <c r="AN135" s="132">
        <f t="shared" ref="AN135" si="51">+((SUMIF($E$8:$AL$8,"SI",E135:AL136)))/((SUM(E135:AL136))-(SUMIF($E$8:$AL$8,"N/A",E135:AL136)))</f>
        <v>0.84615384615384615</v>
      </c>
      <c r="AO135" s="138"/>
      <c r="AP135" s="134"/>
      <c r="AQ135" s="135"/>
      <c r="AR135" s="46"/>
      <c r="AS135" s="46"/>
      <c r="AT135" s="46"/>
      <c r="AU135" s="46"/>
      <c r="AV135" s="46"/>
      <c r="AW135" s="46"/>
    </row>
    <row r="136" spans="1:49" ht="14.25" hidden="1" customHeight="1" thickBot="1" x14ac:dyDescent="0.25">
      <c r="A136" s="46"/>
      <c r="B136" s="141" t="s">
        <v>29</v>
      </c>
      <c r="C136" s="142"/>
      <c r="D136" s="143"/>
      <c r="E136" s="151"/>
      <c r="F136" s="128"/>
      <c r="G136" s="146"/>
      <c r="H136" s="128"/>
      <c r="I136" s="146"/>
      <c r="J136" s="128"/>
      <c r="K136" s="146"/>
      <c r="L136" s="128"/>
      <c r="M136" s="146"/>
      <c r="N136" s="128"/>
      <c r="O136" s="146"/>
      <c r="P136" s="128"/>
      <c r="Q136" s="146"/>
      <c r="R136" s="147"/>
      <c r="S136" s="128"/>
      <c r="T136" s="146"/>
      <c r="U136" s="147"/>
      <c r="V136" s="128"/>
      <c r="W136" s="146"/>
      <c r="X136" s="128"/>
      <c r="Y136" s="146"/>
      <c r="Z136" s="128"/>
      <c r="AA136" s="146"/>
      <c r="AB136" s="147"/>
      <c r="AC136" s="128"/>
      <c r="AD136" s="146"/>
      <c r="AE136" s="147"/>
      <c r="AF136" s="128"/>
      <c r="AG136" s="146"/>
      <c r="AH136" s="128"/>
      <c r="AI136" s="146"/>
      <c r="AJ136" s="128"/>
      <c r="AK136" s="129"/>
      <c r="AL136" s="128"/>
      <c r="AM136" s="149"/>
      <c r="AN136" s="133"/>
      <c r="AO136" s="139"/>
      <c r="AP136" s="136"/>
      <c r="AQ136" s="137"/>
      <c r="AR136" s="46"/>
      <c r="AS136" s="46"/>
      <c r="AT136" s="46"/>
      <c r="AU136" s="46"/>
      <c r="AV136" s="46"/>
      <c r="AW136" s="46"/>
    </row>
    <row r="137" spans="1:49" ht="15.75" hidden="1" customHeight="1" x14ac:dyDescent="0.2">
      <c r="A137" s="46"/>
      <c r="B137" s="140" t="s">
        <v>29</v>
      </c>
      <c r="C137" s="142" t="s">
        <v>129</v>
      </c>
      <c r="D137" s="143"/>
      <c r="E137" s="150">
        <v>1</v>
      </c>
      <c r="F137" s="128"/>
      <c r="G137" s="146">
        <v>1</v>
      </c>
      <c r="H137" s="128"/>
      <c r="I137" s="146">
        <v>1</v>
      </c>
      <c r="J137" s="128"/>
      <c r="K137" s="146">
        <v>1</v>
      </c>
      <c r="L137" s="128"/>
      <c r="M137" s="146">
        <v>1</v>
      </c>
      <c r="N137" s="128"/>
      <c r="O137" s="146">
        <v>1</v>
      </c>
      <c r="P137" s="128"/>
      <c r="Q137" s="146">
        <v>1</v>
      </c>
      <c r="R137" s="147"/>
      <c r="S137" s="128"/>
      <c r="T137" s="146">
        <v>1</v>
      </c>
      <c r="U137" s="147"/>
      <c r="V137" s="128"/>
      <c r="W137" s="146">
        <v>1</v>
      </c>
      <c r="X137" s="128"/>
      <c r="Y137" s="146">
        <v>1</v>
      </c>
      <c r="Z137" s="128"/>
      <c r="AA137" s="146">
        <v>1</v>
      </c>
      <c r="AB137" s="147"/>
      <c r="AC137" s="128"/>
      <c r="AD137" s="146">
        <v>1</v>
      </c>
      <c r="AE137" s="147"/>
      <c r="AF137" s="128"/>
      <c r="AG137" s="146">
        <v>1</v>
      </c>
      <c r="AH137" s="128"/>
      <c r="AI137" s="146">
        <v>1</v>
      </c>
      <c r="AJ137" s="128"/>
      <c r="AK137" s="129"/>
      <c r="AL137" s="128">
        <v>1</v>
      </c>
      <c r="AM137" s="148">
        <v>1</v>
      </c>
      <c r="AN137" s="132">
        <f t="shared" ref="AN137" si="52">+((SUMIF($E$8:$AL$8,"SI",E137:AL138)))/((SUM(E137:AL138))-(SUMIF($E$8:$AL$8,"N/A",E137:AL138)))</f>
        <v>0.93333333333333335</v>
      </c>
      <c r="AO137" s="138" t="s">
        <v>148</v>
      </c>
      <c r="AP137" s="134"/>
      <c r="AQ137" s="135"/>
      <c r="AR137" s="46"/>
      <c r="AS137" s="46"/>
      <c r="AT137" s="46"/>
      <c r="AU137" s="46"/>
      <c r="AV137" s="46"/>
      <c r="AW137" s="46"/>
    </row>
    <row r="138" spans="1:49" ht="15.75" hidden="1" customHeight="1" thickBot="1" x14ac:dyDescent="0.25">
      <c r="A138" s="46"/>
      <c r="B138" s="141" t="s">
        <v>29</v>
      </c>
      <c r="C138" s="142"/>
      <c r="D138" s="143"/>
      <c r="E138" s="151"/>
      <c r="F138" s="128"/>
      <c r="G138" s="146"/>
      <c r="H138" s="128"/>
      <c r="I138" s="146"/>
      <c r="J138" s="128"/>
      <c r="K138" s="146"/>
      <c r="L138" s="128"/>
      <c r="M138" s="146"/>
      <c r="N138" s="128"/>
      <c r="O138" s="146"/>
      <c r="P138" s="128"/>
      <c r="Q138" s="146"/>
      <c r="R138" s="147"/>
      <c r="S138" s="128"/>
      <c r="T138" s="146"/>
      <c r="U138" s="147"/>
      <c r="V138" s="128"/>
      <c r="W138" s="146"/>
      <c r="X138" s="128"/>
      <c r="Y138" s="146"/>
      <c r="Z138" s="128"/>
      <c r="AA138" s="146"/>
      <c r="AB138" s="147"/>
      <c r="AC138" s="128"/>
      <c r="AD138" s="146"/>
      <c r="AE138" s="147"/>
      <c r="AF138" s="128"/>
      <c r="AG138" s="146"/>
      <c r="AH138" s="128"/>
      <c r="AI138" s="146"/>
      <c r="AJ138" s="128"/>
      <c r="AK138" s="129"/>
      <c r="AL138" s="128"/>
      <c r="AM138" s="149"/>
      <c r="AN138" s="133"/>
      <c r="AO138" s="139"/>
      <c r="AP138" s="136"/>
      <c r="AQ138" s="137"/>
      <c r="AR138" s="46"/>
      <c r="AS138" s="46"/>
      <c r="AT138" s="46"/>
      <c r="AU138" s="46"/>
      <c r="AV138" s="46"/>
      <c r="AW138" s="46"/>
    </row>
    <row r="139" spans="1:49" ht="17.25" hidden="1" customHeight="1" x14ac:dyDescent="0.2">
      <c r="A139" s="46"/>
      <c r="B139" s="140" t="s">
        <v>29</v>
      </c>
      <c r="C139" s="142" t="s">
        <v>130</v>
      </c>
      <c r="D139" s="143"/>
      <c r="E139" s="150">
        <v>1</v>
      </c>
      <c r="F139" s="128"/>
      <c r="G139" s="146">
        <v>1</v>
      </c>
      <c r="H139" s="128"/>
      <c r="I139" s="146">
        <v>1</v>
      </c>
      <c r="J139" s="128"/>
      <c r="K139" s="146">
        <v>1</v>
      </c>
      <c r="L139" s="128"/>
      <c r="M139" s="146">
        <v>1</v>
      </c>
      <c r="N139" s="128"/>
      <c r="O139" s="146">
        <v>1</v>
      </c>
      <c r="P139" s="128"/>
      <c r="Q139" s="146"/>
      <c r="R139" s="147"/>
      <c r="S139" s="128">
        <v>1</v>
      </c>
      <c r="T139" s="146"/>
      <c r="U139" s="147"/>
      <c r="V139" s="128">
        <v>1</v>
      </c>
      <c r="W139" s="146">
        <v>1</v>
      </c>
      <c r="X139" s="128"/>
      <c r="Y139" s="146">
        <v>1</v>
      </c>
      <c r="Z139" s="128"/>
      <c r="AA139" s="146">
        <v>1</v>
      </c>
      <c r="AB139" s="147"/>
      <c r="AC139" s="128"/>
      <c r="AD139" s="146">
        <v>1</v>
      </c>
      <c r="AE139" s="147"/>
      <c r="AF139" s="128"/>
      <c r="AG139" s="146">
        <v>1</v>
      </c>
      <c r="AH139" s="128"/>
      <c r="AI139" s="146">
        <v>1</v>
      </c>
      <c r="AJ139" s="128"/>
      <c r="AK139" s="129"/>
      <c r="AL139" s="128">
        <v>1</v>
      </c>
      <c r="AM139" s="148">
        <v>1</v>
      </c>
      <c r="AN139" s="132">
        <f t="shared" ref="AN139" si="53">+((SUMIF($E$8:$AL$8,"SI",E139:AL140)))/((SUM(E139:AL140))-(SUMIF($E$8:$AL$8,"N/A",E139:AL140)))</f>
        <v>0.92307692307692313</v>
      </c>
      <c r="AO139" s="138"/>
      <c r="AP139" s="134"/>
      <c r="AQ139" s="135"/>
      <c r="AR139" s="46"/>
      <c r="AS139" s="46"/>
      <c r="AT139" s="46"/>
      <c r="AU139" s="46"/>
      <c r="AV139" s="46"/>
      <c r="AW139" s="46"/>
    </row>
    <row r="140" spans="1:49" ht="17.25" hidden="1" customHeight="1" thickBot="1" x14ac:dyDescent="0.25">
      <c r="A140" s="46"/>
      <c r="B140" s="141" t="s">
        <v>29</v>
      </c>
      <c r="C140" s="142"/>
      <c r="D140" s="143"/>
      <c r="E140" s="151"/>
      <c r="F140" s="128"/>
      <c r="G140" s="146"/>
      <c r="H140" s="128"/>
      <c r="I140" s="146"/>
      <c r="J140" s="128"/>
      <c r="K140" s="146"/>
      <c r="L140" s="128"/>
      <c r="M140" s="146"/>
      <c r="N140" s="128"/>
      <c r="O140" s="146"/>
      <c r="P140" s="128"/>
      <c r="Q140" s="146"/>
      <c r="R140" s="147"/>
      <c r="S140" s="128"/>
      <c r="T140" s="146"/>
      <c r="U140" s="147"/>
      <c r="V140" s="128"/>
      <c r="W140" s="146"/>
      <c r="X140" s="128"/>
      <c r="Y140" s="146"/>
      <c r="Z140" s="128"/>
      <c r="AA140" s="146"/>
      <c r="AB140" s="147"/>
      <c r="AC140" s="128"/>
      <c r="AD140" s="146"/>
      <c r="AE140" s="147"/>
      <c r="AF140" s="128"/>
      <c r="AG140" s="146"/>
      <c r="AH140" s="128"/>
      <c r="AI140" s="146"/>
      <c r="AJ140" s="128"/>
      <c r="AK140" s="129"/>
      <c r="AL140" s="128"/>
      <c r="AM140" s="149"/>
      <c r="AN140" s="133"/>
      <c r="AO140" s="139"/>
      <c r="AP140" s="136"/>
      <c r="AQ140" s="137"/>
      <c r="AR140" s="46"/>
      <c r="AS140" s="46"/>
      <c r="AT140" s="46"/>
      <c r="AU140" s="46"/>
      <c r="AV140" s="46"/>
      <c r="AW140" s="46"/>
    </row>
    <row r="141" spans="1:49" ht="14.25" hidden="1" customHeight="1" x14ac:dyDescent="0.2">
      <c r="A141" s="46"/>
      <c r="B141" s="140" t="s">
        <v>29</v>
      </c>
      <c r="C141" s="142" t="s">
        <v>133</v>
      </c>
      <c r="D141" s="143"/>
      <c r="E141" s="150">
        <v>1</v>
      </c>
      <c r="F141" s="128"/>
      <c r="G141" s="146">
        <v>1</v>
      </c>
      <c r="H141" s="128"/>
      <c r="I141" s="146">
        <v>1</v>
      </c>
      <c r="J141" s="128"/>
      <c r="K141" s="146">
        <v>1</v>
      </c>
      <c r="L141" s="128"/>
      <c r="M141" s="146">
        <v>1</v>
      </c>
      <c r="N141" s="128"/>
      <c r="O141" s="146">
        <v>1</v>
      </c>
      <c r="P141" s="128"/>
      <c r="Q141" s="146">
        <v>1</v>
      </c>
      <c r="R141" s="147"/>
      <c r="S141" s="128"/>
      <c r="T141" s="146">
        <v>1</v>
      </c>
      <c r="U141" s="147"/>
      <c r="V141" s="128"/>
      <c r="W141" s="146">
        <v>1</v>
      </c>
      <c r="X141" s="128"/>
      <c r="Y141" s="146">
        <v>1</v>
      </c>
      <c r="Z141" s="128"/>
      <c r="AA141" s="146">
        <v>1</v>
      </c>
      <c r="AB141" s="147"/>
      <c r="AC141" s="128"/>
      <c r="AD141" s="146">
        <v>1</v>
      </c>
      <c r="AE141" s="147"/>
      <c r="AF141" s="128"/>
      <c r="AG141" s="146">
        <v>1</v>
      </c>
      <c r="AH141" s="128"/>
      <c r="AI141" s="146">
        <v>1</v>
      </c>
      <c r="AJ141" s="128"/>
      <c r="AK141" s="129"/>
      <c r="AL141" s="128">
        <v>1</v>
      </c>
      <c r="AM141" s="148">
        <v>1</v>
      </c>
      <c r="AN141" s="132">
        <f t="shared" ref="AN141" si="54">+((SUMIF($E$8:$AL$8,"SI",E141:AL142)))/((SUM(E141:AL142))-(SUMIF($E$8:$AL$8,"N/A",E141:AL142)))</f>
        <v>0.93333333333333335</v>
      </c>
      <c r="AO141" s="138"/>
      <c r="AP141" s="134"/>
      <c r="AQ141" s="135"/>
      <c r="AR141" s="46"/>
      <c r="AS141" s="46"/>
      <c r="AT141" s="46"/>
      <c r="AU141" s="46"/>
      <c r="AV141" s="46"/>
      <c r="AW141" s="46"/>
    </row>
    <row r="142" spans="1:49" ht="14.25" hidden="1" customHeight="1" thickBot="1" x14ac:dyDescent="0.25">
      <c r="A142" s="46"/>
      <c r="B142" s="141" t="s">
        <v>29</v>
      </c>
      <c r="C142" s="142"/>
      <c r="D142" s="143"/>
      <c r="E142" s="151"/>
      <c r="F142" s="128"/>
      <c r="G142" s="146"/>
      <c r="H142" s="128"/>
      <c r="I142" s="146"/>
      <c r="J142" s="128"/>
      <c r="K142" s="146"/>
      <c r="L142" s="128"/>
      <c r="M142" s="146"/>
      <c r="N142" s="128"/>
      <c r="O142" s="146"/>
      <c r="P142" s="128"/>
      <c r="Q142" s="146"/>
      <c r="R142" s="147"/>
      <c r="S142" s="128"/>
      <c r="T142" s="146"/>
      <c r="U142" s="147"/>
      <c r="V142" s="128"/>
      <c r="W142" s="146"/>
      <c r="X142" s="128"/>
      <c r="Y142" s="146"/>
      <c r="Z142" s="128"/>
      <c r="AA142" s="146"/>
      <c r="AB142" s="147"/>
      <c r="AC142" s="128"/>
      <c r="AD142" s="146"/>
      <c r="AE142" s="147"/>
      <c r="AF142" s="128"/>
      <c r="AG142" s="146"/>
      <c r="AH142" s="128"/>
      <c r="AI142" s="146"/>
      <c r="AJ142" s="128"/>
      <c r="AK142" s="129"/>
      <c r="AL142" s="128"/>
      <c r="AM142" s="149"/>
      <c r="AN142" s="133"/>
      <c r="AO142" s="139"/>
      <c r="AP142" s="136"/>
      <c r="AQ142" s="137"/>
      <c r="AR142" s="46"/>
      <c r="AS142" s="46"/>
      <c r="AT142" s="46"/>
      <c r="AU142" s="46"/>
      <c r="AV142" s="46"/>
      <c r="AW142" s="46"/>
    </row>
    <row r="143" spans="1:49" ht="14.25" hidden="1" customHeight="1" x14ac:dyDescent="0.2">
      <c r="A143" s="46"/>
      <c r="B143" s="140" t="s">
        <v>29</v>
      </c>
      <c r="C143" s="142" t="s">
        <v>134</v>
      </c>
      <c r="D143" s="143"/>
      <c r="E143" s="150">
        <v>1</v>
      </c>
      <c r="F143" s="128"/>
      <c r="G143" s="146">
        <v>1</v>
      </c>
      <c r="H143" s="128"/>
      <c r="I143" s="146"/>
      <c r="J143" s="128">
        <v>1</v>
      </c>
      <c r="K143" s="146"/>
      <c r="L143" s="128">
        <v>1</v>
      </c>
      <c r="M143" s="146">
        <v>1</v>
      </c>
      <c r="N143" s="128"/>
      <c r="O143" s="146">
        <v>1</v>
      </c>
      <c r="P143" s="128"/>
      <c r="Q143" s="146"/>
      <c r="R143" s="147"/>
      <c r="S143" s="128">
        <v>1</v>
      </c>
      <c r="T143" s="146"/>
      <c r="U143" s="147"/>
      <c r="V143" s="128">
        <v>1</v>
      </c>
      <c r="W143" s="146">
        <v>1</v>
      </c>
      <c r="X143" s="128"/>
      <c r="Y143" s="146">
        <v>1</v>
      </c>
      <c r="Z143" s="128"/>
      <c r="AA143" s="146">
        <v>1</v>
      </c>
      <c r="AB143" s="147"/>
      <c r="AC143" s="128"/>
      <c r="AD143" s="146">
        <v>1</v>
      </c>
      <c r="AE143" s="147"/>
      <c r="AF143" s="128"/>
      <c r="AG143" s="146">
        <v>1</v>
      </c>
      <c r="AH143" s="128"/>
      <c r="AI143" s="146">
        <v>1</v>
      </c>
      <c r="AJ143" s="128"/>
      <c r="AK143" s="129"/>
      <c r="AL143" s="128">
        <v>1</v>
      </c>
      <c r="AM143" s="148">
        <v>1</v>
      </c>
      <c r="AN143" s="132">
        <f t="shared" ref="AN143" si="55">+((SUMIF($E$8:$AL$8,"SI",E143:AL144)))/((SUM(E143:AL144))-(SUMIF($E$8:$AL$8,"N/A",E143:AL144)))</f>
        <v>0.76923076923076927</v>
      </c>
      <c r="AO143" s="138"/>
      <c r="AP143" s="134"/>
      <c r="AQ143" s="135"/>
      <c r="AR143" s="46"/>
      <c r="AS143" s="46"/>
      <c r="AT143" s="46"/>
      <c r="AU143" s="46"/>
      <c r="AV143" s="46"/>
      <c r="AW143" s="46"/>
    </row>
    <row r="144" spans="1:49" ht="14.25" hidden="1" customHeight="1" thickBot="1" x14ac:dyDescent="0.25">
      <c r="A144" s="46"/>
      <c r="B144" s="141" t="s">
        <v>29</v>
      </c>
      <c r="C144" s="142"/>
      <c r="D144" s="143"/>
      <c r="E144" s="151"/>
      <c r="F144" s="128"/>
      <c r="G144" s="146"/>
      <c r="H144" s="128"/>
      <c r="I144" s="146"/>
      <c r="J144" s="128"/>
      <c r="K144" s="146"/>
      <c r="L144" s="128"/>
      <c r="M144" s="146"/>
      <c r="N144" s="128"/>
      <c r="O144" s="146"/>
      <c r="P144" s="128"/>
      <c r="Q144" s="146"/>
      <c r="R144" s="147"/>
      <c r="S144" s="128"/>
      <c r="T144" s="146"/>
      <c r="U144" s="147"/>
      <c r="V144" s="128"/>
      <c r="W144" s="146"/>
      <c r="X144" s="128"/>
      <c r="Y144" s="146"/>
      <c r="Z144" s="128"/>
      <c r="AA144" s="146"/>
      <c r="AB144" s="147"/>
      <c r="AC144" s="128"/>
      <c r="AD144" s="146"/>
      <c r="AE144" s="147"/>
      <c r="AF144" s="128"/>
      <c r="AG144" s="146"/>
      <c r="AH144" s="128"/>
      <c r="AI144" s="146"/>
      <c r="AJ144" s="128"/>
      <c r="AK144" s="129"/>
      <c r="AL144" s="128"/>
      <c r="AM144" s="149"/>
      <c r="AN144" s="133"/>
      <c r="AO144" s="139"/>
      <c r="AP144" s="136"/>
      <c r="AQ144" s="137"/>
      <c r="AR144" s="46"/>
      <c r="AS144" s="46"/>
      <c r="AT144" s="46"/>
      <c r="AU144" s="46"/>
      <c r="AV144" s="46"/>
      <c r="AW144" s="46"/>
    </row>
    <row r="145" spans="1:49" ht="14.25" hidden="1" customHeight="1" x14ac:dyDescent="0.2">
      <c r="A145" s="46"/>
      <c r="B145" s="140" t="s">
        <v>29</v>
      </c>
      <c r="C145" s="142" t="s">
        <v>121</v>
      </c>
      <c r="D145" s="143"/>
      <c r="E145" s="150">
        <v>1</v>
      </c>
      <c r="F145" s="128"/>
      <c r="G145" s="146">
        <v>1</v>
      </c>
      <c r="H145" s="128"/>
      <c r="I145" s="146">
        <v>1</v>
      </c>
      <c r="J145" s="128"/>
      <c r="K145" s="146">
        <v>1</v>
      </c>
      <c r="L145" s="128"/>
      <c r="M145" s="146">
        <v>1</v>
      </c>
      <c r="N145" s="128"/>
      <c r="O145" s="146">
        <v>1</v>
      </c>
      <c r="P145" s="128"/>
      <c r="Q145" s="146"/>
      <c r="R145" s="147"/>
      <c r="S145" s="128">
        <v>1</v>
      </c>
      <c r="T145" s="146"/>
      <c r="U145" s="147"/>
      <c r="V145" s="128">
        <v>1</v>
      </c>
      <c r="W145" s="146">
        <v>1</v>
      </c>
      <c r="X145" s="128"/>
      <c r="Y145" s="146">
        <v>1</v>
      </c>
      <c r="Z145" s="128"/>
      <c r="AA145" s="146">
        <v>1</v>
      </c>
      <c r="AB145" s="147"/>
      <c r="AC145" s="128"/>
      <c r="AD145" s="146">
        <v>1</v>
      </c>
      <c r="AE145" s="147"/>
      <c r="AF145" s="128"/>
      <c r="AG145" s="146">
        <v>1</v>
      </c>
      <c r="AH145" s="128"/>
      <c r="AI145" s="146">
        <v>1</v>
      </c>
      <c r="AJ145" s="128"/>
      <c r="AK145" s="129"/>
      <c r="AL145" s="128">
        <v>1</v>
      </c>
      <c r="AM145" s="148">
        <v>1</v>
      </c>
      <c r="AN145" s="132">
        <f t="shared" ref="AN145" si="56">+((SUMIF($E$8:$AL$8,"SI",E145:AL146)))/((SUM(E145:AL146))-(SUMIF($E$8:$AL$8,"N/A",E145:AL146)))</f>
        <v>0.92307692307692313</v>
      </c>
      <c r="AO145" s="138"/>
      <c r="AP145" s="134"/>
      <c r="AQ145" s="135"/>
      <c r="AR145" s="46"/>
      <c r="AS145" s="46"/>
      <c r="AT145" s="46"/>
      <c r="AU145" s="46"/>
      <c r="AV145" s="46"/>
      <c r="AW145" s="46"/>
    </row>
    <row r="146" spans="1:49" ht="14.25" hidden="1" customHeight="1" thickBot="1" x14ac:dyDescent="0.25">
      <c r="A146" s="46"/>
      <c r="B146" s="141" t="s">
        <v>29</v>
      </c>
      <c r="C146" s="142"/>
      <c r="D146" s="143"/>
      <c r="E146" s="151"/>
      <c r="F146" s="128"/>
      <c r="G146" s="146"/>
      <c r="H146" s="128"/>
      <c r="I146" s="146"/>
      <c r="J146" s="128"/>
      <c r="K146" s="146"/>
      <c r="L146" s="128"/>
      <c r="M146" s="146"/>
      <c r="N146" s="128"/>
      <c r="O146" s="146"/>
      <c r="P146" s="128"/>
      <c r="Q146" s="146"/>
      <c r="R146" s="147"/>
      <c r="S146" s="128"/>
      <c r="T146" s="146"/>
      <c r="U146" s="147"/>
      <c r="V146" s="128"/>
      <c r="W146" s="146"/>
      <c r="X146" s="128"/>
      <c r="Y146" s="146"/>
      <c r="Z146" s="128"/>
      <c r="AA146" s="146"/>
      <c r="AB146" s="147"/>
      <c r="AC146" s="128"/>
      <c r="AD146" s="146"/>
      <c r="AE146" s="147"/>
      <c r="AF146" s="128"/>
      <c r="AG146" s="146"/>
      <c r="AH146" s="128"/>
      <c r="AI146" s="146"/>
      <c r="AJ146" s="128"/>
      <c r="AK146" s="129"/>
      <c r="AL146" s="128"/>
      <c r="AM146" s="149"/>
      <c r="AN146" s="133"/>
      <c r="AO146" s="139"/>
      <c r="AP146" s="136"/>
      <c r="AQ146" s="137"/>
      <c r="AR146" s="46"/>
      <c r="AS146" s="46"/>
      <c r="AT146" s="46"/>
      <c r="AU146" s="46"/>
      <c r="AV146" s="46"/>
      <c r="AW146" s="46"/>
    </row>
    <row r="147" spans="1:49" ht="14.25" hidden="1" customHeight="1" x14ac:dyDescent="0.2">
      <c r="A147" s="46"/>
      <c r="B147" s="140" t="s">
        <v>29</v>
      </c>
      <c r="C147" s="142" t="s">
        <v>168</v>
      </c>
      <c r="D147" s="143"/>
      <c r="E147" s="150">
        <v>1</v>
      </c>
      <c r="F147" s="128"/>
      <c r="G147" s="146">
        <v>1</v>
      </c>
      <c r="H147" s="128"/>
      <c r="I147" s="146">
        <v>1</v>
      </c>
      <c r="J147" s="128"/>
      <c r="K147" s="146"/>
      <c r="L147" s="128">
        <v>1</v>
      </c>
      <c r="M147" s="146">
        <v>1</v>
      </c>
      <c r="N147" s="128"/>
      <c r="O147" s="146">
        <v>1</v>
      </c>
      <c r="P147" s="128"/>
      <c r="Q147" s="146"/>
      <c r="R147" s="147"/>
      <c r="S147" s="128">
        <v>1</v>
      </c>
      <c r="T147" s="146"/>
      <c r="U147" s="147"/>
      <c r="V147" s="128">
        <v>1</v>
      </c>
      <c r="W147" s="146">
        <v>1</v>
      </c>
      <c r="X147" s="128"/>
      <c r="Y147" s="146">
        <v>1</v>
      </c>
      <c r="Z147" s="128"/>
      <c r="AA147" s="146">
        <v>1</v>
      </c>
      <c r="AB147" s="147"/>
      <c r="AC147" s="128"/>
      <c r="AD147" s="146">
        <v>1</v>
      </c>
      <c r="AE147" s="147"/>
      <c r="AF147" s="128"/>
      <c r="AG147" s="146">
        <v>1</v>
      </c>
      <c r="AH147" s="128"/>
      <c r="AI147" s="146">
        <v>1</v>
      </c>
      <c r="AJ147" s="128"/>
      <c r="AK147" s="129"/>
      <c r="AL147" s="128">
        <v>1</v>
      </c>
      <c r="AM147" s="148">
        <v>1</v>
      </c>
      <c r="AN147" s="132">
        <f t="shared" ref="AN147" si="57">+((SUMIF($E$8:$AL$8,"SI",E147:AL148)))/((SUM(E147:AL148))-(SUMIF($E$8:$AL$8,"N/A",E147:AL148)))</f>
        <v>0.84615384615384615</v>
      </c>
      <c r="AO147" s="138"/>
      <c r="AP147" s="134"/>
      <c r="AQ147" s="135"/>
      <c r="AR147" s="46"/>
      <c r="AS147" s="46"/>
      <c r="AT147" s="46"/>
      <c r="AU147" s="46"/>
      <c r="AV147" s="46"/>
      <c r="AW147" s="46"/>
    </row>
    <row r="148" spans="1:49" ht="14.25" hidden="1" customHeight="1" thickBot="1" x14ac:dyDescent="0.25">
      <c r="A148" s="46"/>
      <c r="B148" s="141" t="s">
        <v>29</v>
      </c>
      <c r="C148" s="142"/>
      <c r="D148" s="143"/>
      <c r="E148" s="151"/>
      <c r="F148" s="128"/>
      <c r="G148" s="146"/>
      <c r="H148" s="128"/>
      <c r="I148" s="146"/>
      <c r="J148" s="128"/>
      <c r="K148" s="146"/>
      <c r="L148" s="128"/>
      <c r="M148" s="146"/>
      <c r="N148" s="128"/>
      <c r="O148" s="146"/>
      <c r="P148" s="128"/>
      <c r="Q148" s="146"/>
      <c r="R148" s="147"/>
      <c r="S148" s="128"/>
      <c r="T148" s="146"/>
      <c r="U148" s="147"/>
      <c r="V148" s="128"/>
      <c r="W148" s="146"/>
      <c r="X148" s="128"/>
      <c r="Y148" s="146"/>
      <c r="Z148" s="128"/>
      <c r="AA148" s="146"/>
      <c r="AB148" s="147"/>
      <c r="AC148" s="128"/>
      <c r="AD148" s="146"/>
      <c r="AE148" s="147"/>
      <c r="AF148" s="128"/>
      <c r="AG148" s="146"/>
      <c r="AH148" s="128"/>
      <c r="AI148" s="146"/>
      <c r="AJ148" s="128"/>
      <c r="AK148" s="129"/>
      <c r="AL148" s="128"/>
      <c r="AM148" s="149"/>
      <c r="AN148" s="133"/>
      <c r="AO148" s="139"/>
      <c r="AP148" s="136"/>
      <c r="AQ148" s="137"/>
      <c r="AR148" s="46"/>
      <c r="AS148" s="46"/>
      <c r="AT148" s="46"/>
      <c r="AU148" s="46"/>
      <c r="AV148" s="46"/>
      <c r="AW148" s="46"/>
    </row>
    <row r="149" spans="1:49" ht="15" hidden="1" customHeight="1" x14ac:dyDescent="0.2">
      <c r="A149" s="46"/>
      <c r="B149" s="140" t="s">
        <v>29</v>
      </c>
      <c r="C149" s="142" t="s">
        <v>165</v>
      </c>
      <c r="D149" s="143"/>
      <c r="E149" s="144">
        <v>1</v>
      </c>
      <c r="F149" s="128"/>
      <c r="G149" s="146">
        <v>1</v>
      </c>
      <c r="H149" s="128"/>
      <c r="I149" s="146">
        <v>1</v>
      </c>
      <c r="J149" s="128"/>
      <c r="K149" s="146">
        <v>1</v>
      </c>
      <c r="L149" s="128"/>
      <c r="M149" s="146">
        <v>1</v>
      </c>
      <c r="N149" s="128"/>
      <c r="O149" s="146">
        <v>1</v>
      </c>
      <c r="P149" s="128"/>
      <c r="Q149" s="146"/>
      <c r="R149" s="147"/>
      <c r="S149" s="128">
        <v>1</v>
      </c>
      <c r="T149" s="146"/>
      <c r="U149" s="147"/>
      <c r="V149" s="128">
        <v>1</v>
      </c>
      <c r="W149" s="146">
        <v>1</v>
      </c>
      <c r="X149" s="128"/>
      <c r="Y149" s="146"/>
      <c r="Z149" s="128">
        <v>1</v>
      </c>
      <c r="AA149" s="146">
        <v>1</v>
      </c>
      <c r="AB149" s="147"/>
      <c r="AC149" s="128"/>
      <c r="AD149" s="146">
        <v>1</v>
      </c>
      <c r="AE149" s="147"/>
      <c r="AF149" s="128"/>
      <c r="AG149" s="146">
        <v>1</v>
      </c>
      <c r="AH149" s="128"/>
      <c r="AI149" s="146">
        <v>1</v>
      </c>
      <c r="AJ149" s="128"/>
      <c r="AK149" s="129"/>
      <c r="AL149" s="130">
        <v>1</v>
      </c>
      <c r="AM149" s="131">
        <v>1</v>
      </c>
      <c r="AN149" s="132">
        <f t="shared" ref="AN149" si="58">+((SUMIF($E$8:$AL$8,"SI",E149:AL150)))/((SUM(E149:AL150))-(SUMIF($E$8:$AL$8,"N/A",E149:AL150)))</f>
        <v>0.84615384615384615</v>
      </c>
      <c r="AO149" s="138"/>
      <c r="AP149" s="134"/>
      <c r="AQ149" s="135"/>
      <c r="AR149" s="46"/>
      <c r="AS149" s="46"/>
      <c r="AT149" s="46"/>
      <c r="AU149" s="46"/>
      <c r="AV149" s="46"/>
      <c r="AW149" s="46"/>
    </row>
    <row r="150" spans="1:49" ht="14.25" hidden="1" customHeight="1" thickBot="1" x14ac:dyDescent="0.25">
      <c r="A150" s="46"/>
      <c r="B150" s="141" t="s">
        <v>29</v>
      </c>
      <c r="C150" s="154"/>
      <c r="D150" s="155"/>
      <c r="E150" s="145"/>
      <c r="F150" s="128"/>
      <c r="G150" s="146"/>
      <c r="H150" s="128"/>
      <c r="I150" s="146"/>
      <c r="J150" s="128"/>
      <c r="K150" s="146"/>
      <c r="L150" s="128"/>
      <c r="M150" s="146"/>
      <c r="N150" s="128"/>
      <c r="O150" s="146"/>
      <c r="P150" s="128"/>
      <c r="Q150" s="146"/>
      <c r="R150" s="147"/>
      <c r="S150" s="128"/>
      <c r="T150" s="146"/>
      <c r="U150" s="147"/>
      <c r="V150" s="128"/>
      <c r="W150" s="146"/>
      <c r="X150" s="128"/>
      <c r="Y150" s="146"/>
      <c r="Z150" s="128"/>
      <c r="AA150" s="144"/>
      <c r="AB150" s="156"/>
      <c r="AC150" s="152"/>
      <c r="AD150" s="146"/>
      <c r="AE150" s="147"/>
      <c r="AF150" s="128"/>
      <c r="AG150" s="144"/>
      <c r="AH150" s="152"/>
      <c r="AI150" s="144"/>
      <c r="AJ150" s="152"/>
      <c r="AK150" s="150"/>
      <c r="AL150" s="153"/>
      <c r="AM150" s="131"/>
      <c r="AN150" s="133"/>
      <c r="AO150" s="139"/>
      <c r="AP150" s="136"/>
      <c r="AQ150" s="137"/>
      <c r="AR150" s="46"/>
      <c r="AS150" s="46"/>
      <c r="AT150" s="46"/>
      <c r="AU150" s="46"/>
      <c r="AV150" s="46"/>
      <c r="AW150" s="46"/>
    </row>
    <row r="151" spans="1:49" ht="14.25" hidden="1" customHeight="1" x14ac:dyDescent="0.2">
      <c r="A151" s="46"/>
      <c r="B151" s="140" t="s">
        <v>29</v>
      </c>
      <c r="C151" s="142" t="s">
        <v>166</v>
      </c>
      <c r="D151" s="143"/>
      <c r="E151" s="144"/>
      <c r="F151" s="128">
        <v>1</v>
      </c>
      <c r="G151" s="146">
        <v>1</v>
      </c>
      <c r="H151" s="128"/>
      <c r="I151" s="146">
        <v>1</v>
      </c>
      <c r="J151" s="128"/>
      <c r="K151" s="146">
        <v>1</v>
      </c>
      <c r="L151" s="128"/>
      <c r="M151" s="146"/>
      <c r="N151" s="128">
        <v>1</v>
      </c>
      <c r="O151" s="146">
        <v>1</v>
      </c>
      <c r="P151" s="128"/>
      <c r="Q151" s="146"/>
      <c r="R151" s="147"/>
      <c r="S151" s="128">
        <v>1</v>
      </c>
      <c r="T151" s="146"/>
      <c r="U151" s="147"/>
      <c r="V151" s="128">
        <v>1</v>
      </c>
      <c r="W151" s="146">
        <v>1</v>
      </c>
      <c r="X151" s="128"/>
      <c r="Y151" s="146"/>
      <c r="Z151" s="128">
        <v>1</v>
      </c>
      <c r="AA151" s="146">
        <v>1</v>
      </c>
      <c r="AB151" s="147"/>
      <c r="AC151" s="128"/>
      <c r="AD151" s="146"/>
      <c r="AE151" s="147">
        <v>1</v>
      </c>
      <c r="AF151" s="128"/>
      <c r="AG151" s="146"/>
      <c r="AH151" s="128">
        <v>1</v>
      </c>
      <c r="AI151" s="146">
        <v>1</v>
      </c>
      <c r="AJ151" s="128"/>
      <c r="AK151" s="129"/>
      <c r="AL151" s="130">
        <v>1</v>
      </c>
      <c r="AM151" s="131">
        <v>1</v>
      </c>
      <c r="AN151" s="132">
        <f t="shared" ref="AN151" si="59">+((SUMIF($E$8:$AL$8,"SI",E151:AL152)))/((SUM(E151:AL152))-(SUMIF($E$8:$AL$8,"N/A",E151:AL152)))</f>
        <v>0.53846153846153844</v>
      </c>
      <c r="AO151" s="138"/>
      <c r="AP151" s="134"/>
      <c r="AQ151" s="135"/>
      <c r="AR151" s="46"/>
      <c r="AS151" s="46"/>
      <c r="AT151" s="46"/>
      <c r="AU151" s="46"/>
      <c r="AV151" s="46"/>
      <c r="AW151" s="46"/>
    </row>
    <row r="152" spans="1:49" ht="14.25" hidden="1" customHeight="1" thickBot="1" x14ac:dyDescent="0.25">
      <c r="A152" s="46"/>
      <c r="B152" s="141" t="s">
        <v>29</v>
      </c>
      <c r="C152" s="154"/>
      <c r="D152" s="155"/>
      <c r="E152" s="145"/>
      <c r="F152" s="128"/>
      <c r="G152" s="146"/>
      <c r="H152" s="128"/>
      <c r="I152" s="146"/>
      <c r="J152" s="128"/>
      <c r="K152" s="146"/>
      <c r="L152" s="128"/>
      <c r="M152" s="146"/>
      <c r="N152" s="128"/>
      <c r="O152" s="146"/>
      <c r="P152" s="128"/>
      <c r="Q152" s="146"/>
      <c r="R152" s="147"/>
      <c r="S152" s="128"/>
      <c r="T152" s="146"/>
      <c r="U152" s="147"/>
      <c r="V152" s="128"/>
      <c r="W152" s="146"/>
      <c r="X152" s="128"/>
      <c r="Y152" s="146"/>
      <c r="Z152" s="128"/>
      <c r="AA152" s="144"/>
      <c r="AB152" s="156"/>
      <c r="AC152" s="152"/>
      <c r="AD152" s="146"/>
      <c r="AE152" s="147"/>
      <c r="AF152" s="128"/>
      <c r="AG152" s="144"/>
      <c r="AH152" s="152"/>
      <c r="AI152" s="144"/>
      <c r="AJ152" s="152"/>
      <c r="AK152" s="150"/>
      <c r="AL152" s="153"/>
      <c r="AM152" s="131"/>
      <c r="AN152" s="133"/>
      <c r="AO152" s="139"/>
      <c r="AP152" s="136"/>
      <c r="AQ152" s="137"/>
      <c r="AR152" s="46"/>
      <c r="AS152" s="46"/>
      <c r="AT152" s="46"/>
      <c r="AU152" s="46"/>
      <c r="AV152" s="46"/>
      <c r="AW152" s="46"/>
    </row>
    <row r="153" spans="1:49" ht="14.25" hidden="1" customHeight="1" x14ac:dyDescent="0.2">
      <c r="A153" s="46"/>
      <c r="B153" s="140" t="s">
        <v>29</v>
      </c>
      <c r="C153" s="142" t="s">
        <v>164</v>
      </c>
      <c r="D153" s="143"/>
      <c r="E153" s="144"/>
      <c r="F153" s="128">
        <v>1</v>
      </c>
      <c r="G153" s="146">
        <v>1</v>
      </c>
      <c r="H153" s="128"/>
      <c r="I153" s="146">
        <v>1</v>
      </c>
      <c r="J153" s="128"/>
      <c r="K153" s="146">
        <v>1</v>
      </c>
      <c r="L153" s="128"/>
      <c r="M153" s="146"/>
      <c r="N153" s="128">
        <v>1</v>
      </c>
      <c r="O153" s="146">
        <v>1</v>
      </c>
      <c r="P153" s="128"/>
      <c r="Q153" s="146"/>
      <c r="R153" s="147"/>
      <c r="S153" s="128">
        <v>1</v>
      </c>
      <c r="T153" s="146"/>
      <c r="U153" s="147"/>
      <c r="V153" s="128">
        <v>1</v>
      </c>
      <c r="W153" s="146">
        <v>1</v>
      </c>
      <c r="X153" s="128"/>
      <c r="Y153" s="146"/>
      <c r="Z153" s="128">
        <v>1</v>
      </c>
      <c r="AA153" s="146"/>
      <c r="AB153" s="147">
        <v>1</v>
      </c>
      <c r="AC153" s="128"/>
      <c r="AD153" s="146"/>
      <c r="AE153" s="147">
        <v>1</v>
      </c>
      <c r="AF153" s="128"/>
      <c r="AG153" s="146"/>
      <c r="AH153" s="128">
        <v>1</v>
      </c>
      <c r="AI153" s="146">
        <v>1</v>
      </c>
      <c r="AJ153" s="128"/>
      <c r="AK153" s="129"/>
      <c r="AL153" s="130">
        <v>1</v>
      </c>
      <c r="AM153" s="131">
        <v>1</v>
      </c>
      <c r="AN153" s="132">
        <f t="shared" ref="AN153" si="60">+((SUMIF($E$8:$AL$8,"SI",E153:AL154)))/((SUM(E153:AL154))-(SUMIF($E$8:$AL$8,"N/A",E153:AL154)))</f>
        <v>0.46153846153846156</v>
      </c>
      <c r="AO153" s="138"/>
      <c r="AP153" s="134"/>
      <c r="AQ153" s="135"/>
      <c r="AR153" s="46"/>
      <c r="AS153" s="46"/>
      <c r="AT153" s="46"/>
      <c r="AU153" s="46"/>
      <c r="AV153" s="46"/>
      <c r="AW153" s="46"/>
    </row>
    <row r="154" spans="1:49" ht="14.25" hidden="1" customHeight="1" thickBot="1" x14ac:dyDescent="0.25">
      <c r="A154" s="46"/>
      <c r="B154" s="141" t="s">
        <v>30</v>
      </c>
      <c r="C154" s="154"/>
      <c r="D154" s="155"/>
      <c r="E154" s="145"/>
      <c r="F154" s="128"/>
      <c r="G154" s="146"/>
      <c r="H154" s="128"/>
      <c r="I154" s="146"/>
      <c r="J154" s="128"/>
      <c r="K154" s="146"/>
      <c r="L154" s="128"/>
      <c r="M154" s="146"/>
      <c r="N154" s="128"/>
      <c r="O154" s="146"/>
      <c r="P154" s="128"/>
      <c r="Q154" s="146"/>
      <c r="R154" s="147"/>
      <c r="S154" s="128"/>
      <c r="T154" s="146"/>
      <c r="U154" s="147"/>
      <c r="V154" s="128"/>
      <c r="W154" s="146"/>
      <c r="X154" s="128"/>
      <c r="Y154" s="146"/>
      <c r="Z154" s="128"/>
      <c r="AA154" s="144"/>
      <c r="AB154" s="156"/>
      <c r="AC154" s="152"/>
      <c r="AD154" s="146"/>
      <c r="AE154" s="147"/>
      <c r="AF154" s="128"/>
      <c r="AG154" s="144"/>
      <c r="AH154" s="152"/>
      <c r="AI154" s="144"/>
      <c r="AJ154" s="152"/>
      <c r="AK154" s="150"/>
      <c r="AL154" s="153"/>
      <c r="AM154" s="131"/>
      <c r="AN154" s="133"/>
      <c r="AO154" s="139"/>
      <c r="AP154" s="136"/>
      <c r="AQ154" s="137"/>
      <c r="AR154" s="46"/>
      <c r="AS154" s="46"/>
      <c r="AT154" s="46"/>
      <c r="AU154" s="46"/>
      <c r="AV154" s="46"/>
      <c r="AW154" s="46"/>
    </row>
    <row r="155" spans="1:49" ht="14.25" hidden="1" customHeight="1" x14ac:dyDescent="0.2">
      <c r="A155" s="46"/>
      <c r="B155" s="140" t="s">
        <v>29</v>
      </c>
      <c r="C155" s="142" t="s">
        <v>131</v>
      </c>
      <c r="D155" s="143"/>
      <c r="E155" s="150">
        <v>1</v>
      </c>
      <c r="F155" s="128"/>
      <c r="G155" s="146">
        <v>1</v>
      </c>
      <c r="H155" s="128"/>
      <c r="I155" s="146">
        <v>1</v>
      </c>
      <c r="J155" s="128"/>
      <c r="K155" s="146">
        <v>1</v>
      </c>
      <c r="L155" s="128"/>
      <c r="M155" s="146">
        <v>1</v>
      </c>
      <c r="N155" s="128"/>
      <c r="O155" s="146">
        <v>1</v>
      </c>
      <c r="P155" s="128"/>
      <c r="Q155" s="146"/>
      <c r="R155" s="147">
        <v>1</v>
      </c>
      <c r="S155" s="128"/>
      <c r="T155" s="146"/>
      <c r="U155" s="147">
        <v>1</v>
      </c>
      <c r="V155" s="128"/>
      <c r="W155" s="146">
        <v>1</v>
      </c>
      <c r="X155" s="128"/>
      <c r="Y155" s="146">
        <v>1</v>
      </c>
      <c r="Z155" s="128"/>
      <c r="AA155" s="146">
        <v>1</v>
      </c>
      <c r="AB155" s="147"/>
      <c r="AC155" s="128"/>
      <c r="AD155" s="146">
        <v>1</v>
      </c>
      <c r="AE155" s="147"/>
      <c r="AF155" s="128"/>
      <c r="AG155" s="146">
        <v>1</v>
      </c>
      <c r="AH155" s="128"/>
      <c r="AI155" s="146">
        <v>1</v>
      </c>
      <c r="AJ155" s="128"/>
      <c r="AK155" s="129"/>
      <c r="AL155" s="128">
        <v>1</v>
      </c>
      <c r="AM155" s="148">
        <v>1</v>
      </c>
      <c r="AN155" s="132">
        <f t="shared" ref="AN155" si="61">+((SUMIF($E$8:$AL$8,"SI",E155:AL156)))/((SUM(E155:AL156))-(SUMIF($E$8:$AL$8,"N/A",E155:AL156)))</f>
        <v>0.8</v>
      </c>
      <c r="AO155" s="82"/>
      <c r="AP155" s="83"/>
      <c r="AQ155" s="84"/>
      <c r="AR155" s="46"/>
      <c r="AS155" s="46"/>
      <c r="AT155" s="46"/>
      <c r="AU155" s="46"/>
      <c r="AV155" s="46"/>
      <c r="AW155" s="46"/>
    </row>
    <row r="156" spans="1:49" ht="14.25" hidden="1" customHeight="1" thickBot="1" x14ac:dyDescent="0.2">
      <c r="A156" s="46"/>
      <c r="B156" s="141" t="s">
        <v>29</v>
      </c>
      <c r="C156" s="142"/>
      <c r="D156" s="143"/>
      <c r="E156" s="151"/>
      <c r="F156" s="128"/>
      <c r="G156" s="146"/>
      <c r="H156" s="128"/>
      <c r="I156" s="146"/>
      <c r="J156" s="128"/>
      <c r="K156" s="146"/>
      <c r="L156" s="128"/>
      <c r="M156" s="146"/>
      <c r="N156" s="128"/>
      <c r="O156" s="146"/>
      <c r="P156" s="128"/>
      <c r="Q156" s="146"/>
      <c r="R156" s="147"/>
      <c r="S156" s="128"/>
      <c r="T156" s="146"/>
      <c r="U156" s="147"/>
      <c r="V156" s="128"/>
      <c r="W156" s="146"/>
      <c r="X156" s="128"/>
      <c r="Y156" s="146"/>
      <c r="Z156" s="128"/>
      <c r="AA156" s="146"/>
      <c r="AB156" s="147"/>
      <c r="AC156" s="128"/>
      <c r="AD156" s="146"/>
      <c r="AE156" s="147"/>
      <c r="AF156" s="128"/>
      <c r="AG156" s="146"/>
      <c r="AH156" s="128"/>
      <c r="AI156" s="146"/>
      <c r="AJ156" s="128"/>
      <c r="AK156" s="129"/>
      <c r="AL156" s="128"/>
      <c r="AM156" s="149"/>
      <c r="AN156" s="133"/>
      <c r="AO156" s="82"/>
      <c r="AP156" s="83"/>
      <c r="AQ156" s="84"/>
      <c r="AR156" s="46"/>
      <c r="AS156" s="46"/>
      <c r="AT156" s="46"/>
      <c r="AU156" s="46"/>
      <c r="AV156" s="46"/>
      <c r="AW156" s="46"/>
    </row>
    <row r="157" spans="1:49" ht="25.5" hidden="1" customHeight="1" x14ac:dyDescent="0.2">
      <c r="A157" s="46"/>
      <c r="B157" s="140" t="s">
        <v>29</v>
      </c>
      <c r="C157" s="142" t="s">
        <v>117</v>
      </c>
      <c r="D157" s="143"/>
      <c r="E157" s="150">
        <v>1</v>
      </c>
      <c r="F157" s="128"/>
      <c r="G157" s="146">
        <v>1</v>
      </c>
      <c r="H157" s="128"/>
      <c r="I157" s="146"/>
      <c r="J157" s="128">
        <v>1</v>
      </c>
      <c r="K157" s="146">
        <v>1</v>
      </c>
      <c r="L157" s="128"/>
      <c r="M157" s="146"/>
      <c r="N157" s="128">
        <v>1</v>
      </c>
      <c r="O157" s="146"/>
      <c r="P157" s="128">
        <v>1</v>
      </c>
      <c r="Q157" s="146"/>
      <c r="R157" s="147">
        <v>1</v>
      </c>
      <c r="S157" s="128"/>
      <c r="T157" s="146"/>
      <c r="U157" s="147">
        <v>1</v>
      </c>
      <c r="V157" s="128"/>
      <c r="W157" s="146">
        <v>1</v>
      </c>
      <c r="X157" s="128"/>
      <c r="Y157" s="146">
        <v>1</v>
      </c>
      <c r="Z157" s="128"/>
      <c r="AA157" s="146">
        <v>1</v>
      </c>
      <c r="AB157" s="147"/>
      <c r="AC157" s="128"/>
      <c r="AD157" s="146"/>
      <c r="AE157" s="147">
        <v>1</v>
      </c>
      <c r="AF157" s="128"/>
      <c r="AG157" s="146"/>
      <c r="AH157" s="128">
        <v>1</v>
      </c>
      <c r="AI157" s="146">
        <v>1</v>
      </c>
      <c r="AJ157" s="128"/>
      <c r="AK157" s="129"/>
      <c r="AL157" s="128">
        <v>1</v>
      </c>
      <c r="AM157" s="148">
        <v>0.01</v>
      </c>
      <c r="AN157" s="132">
        <f t="shared" ref="AN157" si="62">+((SUMIF($E$8:$AL$8,"SI",E157:AL158)))/((SUM(E157:AL158))-(SUMIF($E$8:$AL$8,"N/A",E157:AL158)))</f>
        <v>0.46666666666666667</v>
      </c>
      <c r="AO157" s="138" t="s">
        <v>163</v>
      </c>
      <c r="AP157" s="134"/>
      <c r="AQ157" s="135"/>
      <c r="AR157" s="46"/>
      <c r="AS157" s="46"/>
      <c r="AT157" s="46"/>
      <c r="AU157" s="46"/>
      <c r="AV157" s="46"/>
      <c r="AW157" s="46"/>
    </row>
    <row r="158" spans="1:49" ht="25.5" hidden="1" customHeight="1" thickBot="1" x14ac:dyDescent="0.25">
      <c r="A158" s="46"/>
      <c r="B158" s="141" t="s">
        <v>29</v>
      </c>
      <c r="C158" s="142"/>
      <c r="D158" s="143"/>
      <c r="E158" s="151"/>
      <c r="F158" s="128"/>
      <c r="G158" s="146"/>
      <c r="H158" s="128"/>
      <c r="I158" s="146"/>
      <c r="J158" s="128"/>
      <c r="K158" s="146"/>
      <c r="L158" s="128"/>
      <c r="M158" s="146"/>
      <c r="N158" s="128"/>
      <c r="O158" s="146"/>
      <c r="P158" s="128"/>
      <c r="Q158" s="146"/>
      <c r="R158" s="147"/>
      <c r="S158" s="128"/>
      <c r="T158" s="146"/>
      <c r="U158" s="147"/>
      <c r="V158" s="128"/>
      <c r="W158" s="146"/>
      <c r="X158" s="128"/>
      <c r="Y158" s="146"/>
      <c r="Z158" s="128"/>
      <c r="AA158" s="146"/>
      <c r="AB158" s="147"/>
      <c r="AC158" s="128"/>
      <c r="AD158" s="146"/>
      <c r="AE158" s="147"/>
      <c r="AF158" s="128"/>
      <c r="AG158" s="146"/>
      <c r="AH158" s="128"/>
      <c r="AI158" s="146"/>
      <c r="AJ158" s="128"/>
      <c r="AK158" s="129"/>
      <c r="AL158" s="128"/>
      <c r="AM158" s="149"/>
      <c r="AN158" s="133"/>
      <c r="AO158" s="139"/>
      <c r="AP158" s="136"/>
      <c r="AQ158" s="137"/>
      <c r="AR158" s="46"/>
      <c r="AS158" s="46"/>
      <c r="AT158" s="46"/>
      <c r="AU158" s="46"/>
      <c r="AV158" s="46"/>
      <c r="AW158" s="46"/>
    </row>
    <row r="159" spans="1:49" ht="27.75" hidden="1" customHeight="1" thickBot="1" x14ac:dyDescent="0.25">
      <c r="A159" s="72"/>
      <c r="B159" s="78"/>
      <c r="C159" s="158" t="s">
        <v>122</v>
      </c>
      <c r="D159" s="159"/>
      <c r="E159" s="79">
        <f>+(SUM(E63:E158)/48)</f>
        <v>0.89583333333333337</v>
      </c>
      <c r="F159" s="79">
        <f t="shared" ref="F159:AK159" si="63">+(SUM(F63:F158)/48)</f>
        <v>0.10416666666666667</v>
      </c>
      <c r="G159" s="79">
        <f t="shared" si="63"/>
        <v>0.9375</v>
      </c>
      <c r="H159" s="79">
        <f t="shared" si="63"/>
        <v>6.25E-2</v>
      </c>
      <c r="I159" s="79">
        <f t="shared" si="63"/>
        <v>0.91666666666666663</v>
      </c>
      <c r="J159" s="79">
        <f t="shared" si="63"/>
        <v>8.3333333333333329E-2</v>
      </c>
      <c r="K159" s="79">
        <f t="shared" si="63"/>
        <v>0.79166666666666663</v>
      </c>
      <c r="L159" s="79">
        <f t="shared" si="63"/>
        <v>0.20833333333333334</v>
      </c>
      <c r="M159" s="79">
        <f t="shared" si="63"/>
        <v>0.89583333333333337</v>
      </c>
      <c r="N159" s="79">
        <f t="shared" si="63"/>
        <v>0.10416666666666667</v>
      </c>
      <c r="O159" s="79">
        <f t="shared" si="63"/>
        <v>0.89583333333333337</v>
      </c>
      <c r="P159" s="79">
        <f t="shared" si="63"/>
        <v>0.10416666666666667</v>
      </c>
      <c r="Q159" s="79">
        <f t="shared" si="63"/>
        <v>0.29166666666666669</v>
      </c>
      <c r="R159" s="79">
        <f t="shared" si="63"/>
        <v>0.20833333333333334</v>
      </c>
      <c r="S159" s="79">
        <f t="shared" si="63"/>
        <v>0.5</v>
      </c>
      <c r="T159" s="79">
        <f t="shared" si="63"/>
        <v>0.33333333333333331</v>
      </c>
      <c r="U159" s="79">
        <f t="shared" si="63"/>
        <v>0.16666666666666666</v>
      </c>
      <c r="V159" s="79">
        <f t="shared" si="63"/>
        <v>0.5</v>
      </c>
      <c r="W159" s="79">
        <f t="shared" si="63"/>
        <v>0.89583333333333337</v>
      </c>
      <c r="X159" s="79">
        <f t="shared" si="63"/>
        <v>0.10416666666666667</v>
      </c>
      <c r="Y159" s="79">
        <f t="shared" si="63"/>
        <v>0.83333333333333337</v>
      </c>
      <c r="Z159" s="79">
        <f t="shared" si="63"/>
        <v>0.16666666666666666</v>
      </c>
      <c r="AA159" s="79">
        <f t="shared" si="63"/>
        <v>0.97916666666666663</v>
      </c>
      <c r="AB159" s="79">
        <f t="shared" si="63"/>
        <v>2.0833333333333332E-2</v>
      </c>
      <c r="AC159" s="79">
        <f t="shared" si="63"/>
        <v>0</v>
      </c>
      <c r="AD159" s="79">
        <f t="shared" si="63"/>
        <v>0.875</v>
      </c>
      <c r="AE159" s="79">
        <f t="shared" si="63"/>
        <v>0.125</v>
      </c>
      <c r="AF159" s="79">
        <f t="shared" si="63"/>
        <v>0</v>
      </c>
      <c r="AG159" s="79">
        <f t="shared" si="63"/>
        <v>0.70833333333333337</v>
      </c>
      <c r="AH159" s="79">
        <f t="shared" si="63"/>
        <v>0.29166666666666669</v>
      </c>
      <c r="AI159" s="79">
        <f t="shared" si="63"/>
        <v>1</v>
      </c>
      <c r="AJ159" s="79">
        <f t="shared" si="63"/>
        <v>0</v>
      </c>
      <c r="AK159" s="79">
        <f t="shared" si="63"/>
        <v>0</v>
      </c>
      <c r="AL159" s="79">
        <f>+(SUM(AL63:AL158)/48)</f>
        <v>1</v>
      </c>
      <c r="AM159" s="91">
        <v>1</v>
      </c>
      <c r="AN159" s="87">
        <f>+AVERAGE(AN63:AN66,AN67:AN80,AN81:AN86,AN87,AN89:AN118,AN119:AN124,AN125:AN158)</f>
        <v>0.80021367521367537</v>
      </c>
      <c r="AO159" s="46"/>
      <c r="AP159" s="46"/>
      <c r="AQ159" s="46"/>
      <c r="AR159" s="46"/>
      <c r="AS159" s="46"/>
      <c r="AT159" s="46"/>
      <c r="AU159" s="46"/>
      <c r="AV159" s="46"/>
      <c r="AW159" s="46"/>
    </row>
    <row r="160" spans="1:49" ht="35.25" hidden="1" customHeight="1" thickBot="1" x14ac:dyDescent="0.25">
      <c r="A160" s="46"/>
      <c r="B160" s="74"/>
      <c r="C160" s="165" t="s">
        <v>42</v>
      </c>
      <c r="D160" s="166"/>
      <c r="E160" s="85">
        <f>+(SUM(E9:E50,E52:E61,E63:E158)/65)</f>
        <v>0.92307692307692313</v>
      </c>
      <c r="F160" s="85">
        <f t="shared" ref="F160:AL160" si="64">+(SUM(F9:F50,F52:F61,F63:F158)/65)</f>
        <v>7.6923076923076927E-2</v>
      </c>
      <c r="G160" s="85">
        <f t="shared" si="64"/>
        <v>0.9538461538461539</v>
      </c>
      <c r="H160" s="85">
        <f t="shared" si="64"/>
        <v>4.6153846153846156E-2</v>
      </c>
      <c r="I160" s="85">
        <f t="shared" si="64"/>
        <v>0.93846153846153846</v>
      </c>
      <c r="J160" s="85">
        <f t="shared" si="64"/>
        <v>6.1538461538461542E-2</v>
      </c>
      <c r="K160" s="85">
        <f t="shared" si="64"/>
        <v>0.84615384615384615</v>
      </c>
      <c r="L160" s="85">
        <f t="shared" si="64"/>
        <v>0.15384615384615385</v>
      </c>
      <c r="M160" s="85">
        <f t="shared" si="64"/>
        <v>0.92307692307692313</v>
      </c>
      <c r="N160" s="85">
        <f t="shared" si="64"/>
        <v>7.6923076923076927E-2</v>
      </c>
      <c r="O160" s="85">
        <f t="shared" si="64"/>
        <v>0.92307692307692313</v>
      </c>
      <c r="P160" s="85">
        <f t="shared" si="64"/>
        <v>7.6923076923076927E-2</v>
      </c>
      <c r="Q160" s="85">
        <f t="shared" si="64"/>
        <v>0.44615384615384618</v>
      </c>
      <c r="R160" s="85">
        <f t="shared" si="64"/>
        <v>0.18461538461538463</v>
      </c>
      <c r="S160" s="85">
        <f t="shared" si="64"/>
        <v>0.36923076923076925</v>
      </c>
      <c r="T160" s="85">
        <f t="shared" si="64"/>
        <v>0.49230769230769234</v>
      </c>
      <c r="U160" s="85">
        <f t="shared" si="64"/>
        <v>0.13846153846153847</v>
      </c>
      <c r="V160" s="85">
        <f t="shared" si="64"/>
        <v>0.36923076923076925</v>
      </c>
      <c r="W160" s="85">
        <f t="shared" si="64"/>
        <v>0.92307692307692313</v>
      </c>
      <c r="X160" s="85">
        <f t="shared" si="64"/>
        <v>7.6923076923076927E-2</v>
      </c>
      <c r="Y160" s="85">
        <f t="shared" si="64"/>
        <v>0.86153846153846159</v>
      </c>
      <c r="Z160" s="85">
        <f t="shared" si="64"/>
        <v>0.13846153846153847</v>
      </c>
      <c r="AA160" s="85">
        <f t="shared" si="64"/>
        <v>0.98461538461538467</v>
      </c>
      <c r="AB160" s="85">
        <f t="shared" si="64"/>
        <v>1.5384615384615385E-2</v>
      </c>
      <c r="AC160" s="85">
        <f t="shared" si="64"/>
        <v>0</v>
      </c>
      <c r="AD160" s="85">
        <f t="shared" si="64"/>
        <v>0.90769230769230769</v>
      </c>
      <c r="AE160" s="85">
        <f t="shared" si="64"/>
        <v>9.2307692307692313E-2</v>
      </c>
      <c r="AF160" s="85">
        <f t="shared" si="64"/>
        <v>0</v>
      </c>
      <c r="AG160" s="85">
        <f t="shared" si="64"/>
        <v>0.7846153846153846</v>
      </c>
      <c r="AH160" s="85">
        <f t="shared" si="64"/>
        <v>0.2153846153846154</v>
      </c>
      <c r="AI160" s="85">
        <f t="shared" si="64"/>
        <v>1</v>
      </c>
      <c r="AJ160" s="85">
        <f t="shared" si="64"/>
        <v>0</v>
      </c>
      <c r="AK160" s="85">
        <f t="shared" si="64"/>
        <v>0</v>
      </c>
      <c r="AL160" s="85">
        <f t="shared" si="64"/>
        <v>1</v>
      </c>
      <c r="AM160" s="92">
        <f>+AVERAGE(AM51,AM62,AM159)</f>
        <v>1</v>
      </c>
      <c r="AN160" s="87">
        <f>+AVERAGE(AN51,AN62,AN159)</f>
        <v>0.88261090761090777</v>
      </c>
      <c r="AO160" s="46"/>
      <c r="AP160" s="46"/>
      <c r="AQ160" s="46"/>
      <c r="AR160" s="46"/>
      <c r="AS160" s="46"/>
      <c r="AT160" s="46"/>
      <c r="AU160" s="46"/>
      <c r="AV160" s="46"/>
      <c r="AW160" s="46"/>
    </row>
    <row r="161" spans="1:49" x14ac:dyDescent="0.25">
      <c r="A161" s="46"/>
      <c r="B161" s="46"/>
      <c r="C161" s="80"/>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72"/>
      <c r="AN161" s="86"/>
      <c r="AO161" s="46"/>
      <c r="AP161" s="46"/>
      <c r="AQ161" s="46"/>
      <c r="AR161" s="46"/>
      <c r="AS161" s="46"/>
      <c r="AT161" s="46"/>
      <c r="AU161" s="46"/>
      <c r="AV161" s="46"/>
      <c r="AW161" s="46"/>
    </row>
    <row r="162" spans="1:49" x14ac:dyDescent="0.25">
      <c r="A162" s="46"/>
      <c r="B162" s="46"/>
      <c r="C162" s="80"/>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72"/>
      <c r="AN162" s="86"/>
      <c r="AO162" s="46"/>
      <c r="AP162" s="46"/>
      <c r="AQ162" s="46"/>
      <c r="AR162" s="46"/>
      <c r="AS162" s="46"/>
      <c r="AT162" s="46"/>
      <c r="AU162" s="46"/>
      <c r="AV162" s="46"/>
      <c r="AW162" s="46"/>
    </row>
    <row r="163" spans="1:49" x14ac:dyDescent="0.25">
      <c r="A163" s="46"/>
      <c r="B163" s="46"/>
      <c r="C163" s="80"/>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72"/>
      <c r="AN163" s="86"/>
      <c r="AO163" s="46"/>
      <c r="AP163" s="46"/>
      <c r="AQ163" s="46"/>
      <c r="AR163" s="46"/>
      <c r="AS163" s="46"/>
      <c r="AT163" s="46"/>
      <c r="AU163" s="46"/>
      <c r="AV163" s="46"/>
      <c r="AW163" s="46"/>
    </row>
    <row r="164" spans="1:49" x14ac:dyDescent="0.25">
      <c r="A164" s="46"/>
      <c r="B164" s="46"/>
      <c r="C164" s="80"/>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72"/>
      <c r="AN164" s="86"/>
      <c r="AO164" s="46"/>
      <c r="AP164" s="46"/>
      <c r="AQ164" s="46"/>
      <c r="AR164" s="46"/>
      <c r="AS164" s="46"/>
      <c r="AT164" s="46"/>
      <c r="AU164" s="46"/>
      <c r="AV164" s="46"/>
      <c r="AW164" s="46"/>
    </row>
    <row r="165" spans="1:49" x14ac:dyDescent="0.25">
      <c r="A165" s="46"/>
      <c r="B165" s="46"/>
      <c r="C165" s="80"/>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72"/>
      <c r="AN165" s="86"/>
      <c r="AO165" s="46"/>
      <c r="AP165" s="46"/>
      <c r="AQ165" s="46"/>
      <c r="AR165" s="46"/>
      <c r="AS165" s="46"/>
      <c r="AT165" s="46"/>
      <c r="AU165" s="46"/>
      <c r="AV165" s="46"/>
      <c r="AW165" s="46"/>
    </row>
    <row r="166" spans="1:49" x14ac:dyDescent="0.25">
      <c r="A166" s="46"/>
      <c r="B166" s="46"/>
      <c r="C166" s="80"/>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72"/>
      <c r="AN166" s="86"/>
      <c r="AO166" s="46"/>
      <c r="AP166" s="46"/>
      <c r="AQ166" s="46"/>
      <c r="AR166" s="46"/>
      <c r="AS166" s="46"/>
      <c r="AT166" s="46"/>
      <c r="AU166" s="46"/>
      <c r="AV166" s="46"/>
      <c r="AW166" s="46"/>
    </row>
    <row r="167" spans="1:49" x14ac:dyDescent="0.25">
      <c r="A167" s="46"/>
      <c r="B167" s="46"/>
      <c r="C167" s="80"/>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72"/>
      <c r="AN167" s="86"/>
      <c r="AO167" s="46"/>
      <c r="AP167" s="46"/>
      <c r="AQ167" s="46"/>
      <c r="AR167" s="46"/>
      <c r="AS167" s="46"/>
      <c r="AT167" s="46"/>
      <c r="AU167" s="46"/>
      <c r="AV167" s="46"/>
      <c r="AW167" s="46"/>
    </row>
    <row r="168" spans="1:49" x14ac:dyDescent="0.25">
      <c r="A168" s="46"/>
      <c r="B168" s="46"/>
      <c r="C168" s="80"/>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72"/>
      <c r="AN168" s="86"/>
      <c r="AO168" s="46"/>
      <c r="AP168" s="46"/>
      <c r="AQ168" s="46"/>
      <c r="AR168" s="46"/>
      <c r="AS168" s="46"/>
      <c r="AT168" s="46"/>
      <c r="AU168" s="46"/>
      <c r="AV168" s="46"/>
      <c r="AW168" s="46"/>
    </row>
    <row r="169" spans="1:49" x14ac:dyDescent="0.25">
      <c r="A169" s="46"/>
      <c r="B169" s="46"/>
      <c r="C169" s="80"/>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72"/>
      <c r="AN169" s="86"/>
      <c r="AO169" s="46"/>
      <c r="AP169" s="46"/>
      <c r="AQ169" s="46"/>
      <c r="AR169" s="46"/>
      <c r="AS169" s="46"/>
      <c r="AT169" s="46"/>
      <c r="AU169" s="46"/>
      <c r="AV169" s="46"/>
      <c r="AW169" s="46"/>
    </row>
    <row r="170" spans="1:49" x14ac:dyDescent="0.25">
      <c r="A170" s="46"/>
      <c r="B170" s="46"/>
      <c r="C170" s="80"/>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72"/>
      <c r="AN170" s="86"/>
      <c r="AO170" s="46"/>
      <c r="AP170" s="46"/>
      <c r="AQ170" s="46"/>
      <c r="AR170" s="46"/>
      <c r="AS170" s="46"/>
      <c r="AT170" s="46"/>
      <c r="AU170" s="46"/>
      <c r="AV170" s="46"/>
      <c r="AW170" s="46"/>
    </row>
    <row r="171" spans="1:49" x14ac:dyDescent="0.25">
      <c r="A171" s="46"/>
      <c r="B171" s="46"/>
      <c r="C171" s="80"/>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72"/>
      <c r="AN171" s="86"/>
      <c r="AO171" s="46"/>
      <c r="AP171" s="46"/>
      <c r="AQ171" s="46"/>
      <c r="AR171" s="46"/>
      <c r="AS171" s="46"/>
      <c r="AT171" s="46"/>
      <c r="AU171" s="46"/>
      <c r="AV171" s="46"/>
      <c r="AW171" s="46"/>
    </row>
    <row r="172" spans="1:49" x14ac:dyDescent="0.25">
      <c r="B172" s="46"/>
      <c r="C172" s="80"/>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72"/>
      <c r="AN172" s="86"/>
      <c r="AO172" s="46"/>
      <c r="AP172" s="46"/>
      <c r="AQ172" s="46"/>
      <c r="AR172" s="46"/>
      <c r="AS172" s="46"/>
      <c r="AT172" s="46"/>
      <c r="AU172" s="46"/>
      <c r="AV172" s="46"/>
      <c r="AW172" s="46"/>
    </row>
    <row r="173" spans="1:49" x14ac:dyDescent="0.25">
      <c r="C173" s="80"/>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72"/>
      <c r="AN173" s="86"/>
      <c r="AO173" s="46"/>
      <c r="AP173" s="46"/>
      <c r="AQ173" s="46"/>
      <c r="AR173" s="46"/>
      <c r="AS173" s="46"/>
      <c r="AT173" s="46"/>
      <c r="AU173" s="46"/>
      <c r="AV173" s="46"/>
      <c r="AW173" s="46"/>
    </row>
    <row r="174" spans="1:49" x14ac:dyDescent="0.25">
      <c r="AN174" s="97"/>
      <c r="AS174" s="46"/>
      <c r="AT174" s="46"/>
      <c r="AU174" s="46"/>
      <c r="AV174" s="46"/>
      <c r="AW174" s="46"/>
    </row>
    <row r="175" spans="1:49" x14ac:dyDescent="0.25">
      <c r="AN175" s="97"/>
    </row>
    <row r="176" spans="1:49" x14ac:dyDescent="0.25">
      <c r="AN176" s="97"/>
    </row>
    <row r="177" spans="40:40" x14ac:dyDescent="0.25">
      <c r="AN177" s="97"/>
    </row>
    <row r="178" spans="40:40" x14ac:dyDescent="0.25">
      <c r="AN178" s="97"/>
    </row>
    <row r="179" spans="40:40" x14ac:dyDescent="0.25">
      <c r="AN179" s="97"/>
    </row>
    <row r="180" spans="40:40" x14ac:dyDescent="0.25">
      <c r="AN180" s="97"/>
    </row>
    <row r="181" spans="40:40" x14ac:dyDescent="0.25">
      <c r="AN181" s="97"/>
    </row>
    <row r="182" spans="40:40" x14ac:dyDescent="0.25">
      <c r="AN182" s="97"/>
    </row>
    <row r="183" spans="40:40" x14ac:dyDescent="0.25">
      <c r="AN183" s="97"/>
    </row>
    <row r="184" spans="40:40" x14ac:dyDescent="0.25">
      <c r="AN184" s="97"/>
    </row>
    <row r="185" spans="40:40" x14ac:dyDescent="0.25">
      <c r="AN185" s="97"/>
    </row>
    <row r="186" spans="40:40" x14ac:dyDescent="0.25">
      <c r="AN186" s="97"/>
    </row>
    <row r="187" spans="40:40" x14ac:dyDescent="0.25">
      <c r="AN187" s="97"/>
    </row>
    <row r="188" spans="40:40" x14ac:dyDescent="0.25">
      <c r="AN188" s="97"/>
    </row>
    <row r="189" spans="40:40" x14ac:dyDescent="0.25">
      <c r="AN189" s="97"/>
    </row>
    <row r="190" spans="40:40" x14ac:dyDescent="0.25">
      <c r="AN190" s="97"/>
    </row>
    <row r="191" spans="40:40" x14ac:dyDescent="0.25">
      <c r="AN191" s="97"/>
    </row>
    <row r="192" spans="40:40" x14ac:dyDescent="0.25">
      <c r="AN192" s="97"/>
    </row>
    <row r="193" spans="40:40" x14ac:dyDescent="0.25">
      <c r="AN193" s="97"/>
    </row>
    <row r="194" spans="40:40" x14ac:dyDescent="0.25">
      <c r="AN194" s="97"/>
    </row>
    <row r="195" spans="40:40" x14ac:dyDescent="0.25">
      <c r="AN195" s="97"/>
    </row>
    <row r="196" spans="40:40" x14ac:dyDescent="0.25">
      <c r="AN196" s="97"/>
    </row>
    <row r="197" spans="40:40" x14ac:dyDescent="0.25">
      <c r="AN197" s="97"/>
    </row>
    <row r="198" spans="40:40" x14ac:dyDescent="0.25">
      <c r="AN198" s="97"/>
    </row>
    <row r="199" spans="40:40" x14ac:dyDescent="0.25">
      <c r="AN199" s="97"/>
    </row>
    <row r="200" spans="40:40" x14ac:dyDescent="0.25">
      <c r="AN200" s="97"/>
    </row>
    <row r="201" spans="40:40" x14ac:dyDescent="0.25">
      <c r="AN201" s="97"/>
    </row>
    <row r="202" spans="40:40" x14ac:dyDescent="0.25">
      <c r="AN202" s="97"/>
    </row>
    <row r="203" spans="40:40" x14ac:dyDescent="0.25">
      <c r="AN203" s="97"/>
    </row>
    <row r="204" spans="40:40" x14ac:dyDescent="0.25">
      <c r="AN204" s="97"/>
    </row>
    <row r="205" spans="40:40" x14ac:dyDescent="0.25">
      <c r="AN205" s="97"/>
    </row>
    <row r="206" spans="40:40" x14ac:dyDescent="0.25">
      <c r="AN206" s="97"/>
    </row>
    <row r="207" spans="40:40" x14ac:dyDescent="0.25">
      <c r="AN207" s="97"/>
    </row>
    <row r="208" spans="40:40" x14ac:dyDescent="0.25">
      <c r="AN208" s="97"/>
    </row>
    <row r="209" spans="40:40" x14ac:dyDescent="0.25">
      <c r="AN209" s="97"/>
    </row>
    <row r="210" spans="40:40" x14ac:dyDescent="0.25">
      <c r="AN210" s="97"/>
    </row>
    <row r="211" spans="40:40" x14ac:dyDescent="0.25">
      <c r="AN211" s="97"/>
    </row>
    <row r="212" spans="40:40" x14ac:dyDescent="0.25">
      <c r="AN212" s="97"/>
    </row>
    <row r="213" spans="40:40" x14ac:dyDescent="0.25">
      <c r="AN213" s="97"/>
    </row>
    <row r="214" spans="40:40" x14ac:dyDescent="0.25">
      <c r="AN214" s="97"/>
    </row>
    <row r="215" spans="40:40" x14ac:dyDescent="0.25">
      <c r="AN215" s="97"/>
    </row>
    <row r="216" spans="40:40" x14ac:dyDescent="0.25">
      <c r="AN216" s="97"/>
    </row>
    <row r="217" spans="40:40" x14ac:dyDescent="0.25">
      <c r="AN217" s="97"/>
    </row>
    <row r="218" spans="40:40" x14ac:dyDescent="0.25">
      <c r="AN218" s="97"/>
    </row>
    <row r="219" spans="40:40" x14ac:dyDescent="0.25">
      <c r="AN219" s="97"/>
    </row>
    <row r="220" spans="40:40" x14ac:dyDescent="0.25">
      <c r="AN220" s="97"/>
    </row>
    <row r="221" spans="40:40" x14ac:dyDescent="0.25">
      <c r="AN221" s="97"/>
    </row>
    <row r="222" spans="40:40" x14ac:dyDescent="0.25">
      <c r="AN222" s="97"/>
    </row>
    <row r="223" spans="40:40" x14ac:dyDescent="0.25">
      <c r="AN223" s="97"/>
    </row>
    <row r="224" spans="40:40" x14ac:dyDescent="0.25">
      <c r="AN224" s="97"/>
    </row>
    <row r="225" spans="40:40" x14ac:dyDescent="0.25">
      <c r="AN225" s="97"/>
    </row>
    <row r="226" spans="40:40" x14ac:dyDescent="0.25">
      <c r="AN226" s="97"/>
    </row>
    <row r="227" spans="40:40" x14ac:dyDescent="0.25">
      <c r="AN227" s="97"/>
    </row>
    <row r="228" spans="40:40" x14ac:dyDescent="0.25">
      <c r="AN228" s="97"/>
    </row>
    <row r="229" spans="40:40" x14ac:dyDescent="0.25">
      <c r="AN229" s="97"/>
    </row>
    <row r="230" spans="40:40" x14ac:dyDescent="0.25">
      <c r="AN230" s="97"/>
    </row>
    <row r="231" spans="40:40" x14ac:dyDescent="0.25">
      <c r="AN231" s="97"/>
    </row>
    <row r="232" spans="40:40" x14ac:dyDescent="0.25">
      <c r="AN232" s="97"/>
    </row>
    <row r="233" spans="40:40" x14ac:dyDescent="0.25">
      <c r="AN233" s="97"/>
    </row>
    <row r="234" spans="40:40" x14ac:dyDescent="0.25">
      <c r="AN234" s="97"/>
    </row>
    <row r="235" spans="40:40" x14ac:dyDescent="0.25">
      <c r="AN235" s="97"/>
    </row>
    <row r="236" spans="40:40" x14ac:dyDescent="0.25">
      <c r="AN236" s="97"/>
    </row>
    <row r="237" spans="40:40" x14ac:dyDescent="0.25">
      <c r="AN237" s="97"/>
    </row>
    <row r="238" spans="40:40" x14ac:dyDescent="0.25">
      <c r="AN238" s="97"/>
    </row>
    <row r="239" spans="40:40" x14ac:dyDescent="0.25">
      <c r="AN239" s="97"/>
    </row>
    <row r="240" spans="40:40" x14ac:dyDescent="0.25">
      <c r="AN240" s="97"/>
    </row>
    <row r="241" spans="40:40" x14ac:dyDescent="0.25">
      <c r="AN241" s="97"/>
    </row>
    <row r="242" spans="40:40" x14ac:dyDescent="0.25">
      <c r="AN242" s="97"/>
    </row>
    <row r="243" spans="40:40" x14ac:dyDescent="0.25">
      <c r="AN243" s="97"/>
    </row>
    <row r="244" spans="40:40" x14ac:dyDescent="0.25">
      <c r="AN244" s="97"/>
    </row>
    <row r="245" spans="40:40" x14ac:dyDescent="0.25">
      <c r="AN245" s="97"/>
    </row>
    <row r="246" spans="40:40" x14ac:dyDescent="0.25">
      <c r="AN246" s="97"/>
    </row>
    <row r="247" spans="40:40" x14ac:dyDescent="0.25">
      <c r="AN247" s="97"/>
    </row>
    <row r="248" spans="40:40" x14ac:dyDescent="0.25">
      <c r="AN248" s="97"/>
    </row>
    <row r="249" spans="40:40" x14ac:dyDescent="0.25">
      <c r="AN249" s="97"/>
    </row>
    <row r="250" spans="40:40" x14ac:dyDescent="0.25">
      <c r="AN250" s="98"/>
    </row>
    <row r="251" spans="40:40" x14ac:dyDescent="0.25">
      <c r="AN251" s="98"/>
    </row>
    <row r="252" spans="40:40" x14ac:dyDescent="0.25">
      <c r="AN252" s="98"/>
    </row>
    <row r="253" spans="40:40" x14ac:dyDescent="0.25">
      <c r="AN253" s="98"/>
    </row>
    <row r="254" spans="40:40" x14ac:dyDescent="0.25">
      <c r="AN254" s="98"/>
    </row>
    <row r="255" spans="40:40" x14ac:dyDescent="0.25">
      <c r="AN255" s="98"/>
    </row>
    <row r="256" spans="40:40" x14ac:dyDescent="0.25">
      <c r="AN256" s="98"/>
    </row>
    <row r="257" spans="40:40" x14ac:dyDescent="0.25">
      <c r="AN257" s="98"/>
    </row>
    <row r="258" spans="40:40" x14ac:dyDescent="0.25">
      <c r="AN258" s="98"/>
    </row>
    <row r="259" spans="40:40" x14ac:dyDescent="0.25">
      <c r="AN259" s="98"/>
    </row>
    <row r="260" spans="40:40" x14ac:dyDescent="0.25">
      <c r="AN260" s="98"/>
    </row>
    <row r="261" spans="40:40" x14ac:dyDescent="0.25">
      <c r="AN261" s="98"/>
    </row>
    <row r="262" spans="40:40" x14ac:dyDescent="0.25">
      <c r="AN262" s="98"/>
    </row>
    <row r="263" spans="40:40" x14ac:dyDescent="0.25">
      <c r="AN263" s="98"/>
    </row>
    <row r="264" spans="40:40" x14ac:dyDescent="0.25">
      <c r="AN264" s="98"/>
    </row>
    <row r="265" spans="40:40" x14ac:dyDescent="0.25">
      <c r="AN265" s="98"/>
    </row>
    <row r="266" spans="40:40" x14ac:dyDescent="0.25">
      <c r="AN266" s="98"/>
    </row>
    <row r="267" spans="40:40" x14ac:dyDescent="0.25">
      <c r="AN267" s="98"/>
    </row>
    <row r="268" spans="40:40" x14ac:dyDescent="0.25">
      <c r="AN268" s="98"/>
    </row>
    <row r="269" spans="40:40" x14ac:dyDescent="0.25">
      <c r="AN269" s="98"/>
    </row>
    <row r="270" spans="40:40" x14ac:dyDescent="0.25">
      <c r="AN270" s="98"/>
    </row>
    <row r="271" spans="40:40" x14ac:dyDescent="0.25">
      <c r="AN271" s="98"/>
    </row>
    <row r="272" spans="40:40" x14ac:dyDescent="0.25">
      <c r="AN272" s="98"/>
    </row>
    <row r="273" spans="40:40" x14ac:dyDescent="0.25">
      <c r="AN273" s="98"/>
    </row>
    <row r="274" spans="40:40" x14ac:dyDescent="0.25">
      <c r="AN274" s="98"/>
    </row>
    <row r="275" spans="40:40" x14ac:dyDescent="0.25">
      <c r="AN275" s="98"/>
    </row>
    <row r="276" spans="40:40" x14ac:dyDescent="0.25">
      <c r="AN276" s="98"/>
    </row>
    <row r="277" spans="40:40" x14ac:dyDescent="0.25">
      <c r="AN277" s="98"/>
    </row>
    <row r="278" spans="40:40" x14ac:dyDescent="0.25">
      <c r="AN278" s="98"/>
    </row>
    <row r="279" spans="40:40" x14ac:dyDescent="0.25">
      <c r="AN279" s="98"/>
    </row>
    <row r="280" spans="40:40" x14ac:dyDescent="0.25">
      <c r="AN280" s="98"/>
    </row>
    <row r="281" spans="40:40" x14ac:dyDescent="0.25">
      <c r="AN281" s="98"/>
    </row>
    <row r="282" spans="40:40" x14ac:dyDescent="0.25">
      <c r="AN282" s="98"/>
    </row>
    <row r="283" spans="40:40" x14ac:dyDescent="0.25">
      <c r="AN283" s="98"/>
    </row>
    <row r="284" spans="40:40" x14ac:dyDescent="0.25">
      <c r="AN284" s="98"/>
    </row>
    <row r="285" spans="40:40" x14ac:dyDescent="0.25">
      <c r="AN285" s="98"/>
    </row>
    <row r="286" spans="40:40" x14ac:dyDescent="0.25">
      <c r="AN286" s="98"/>
    </row>
    <row r="287" spans="40:40" x14ac:dyDescent="0.25">
      <c r="AN287" s="98"/>
    </row>
    <row r="288" spans="40:40" x14ac:dyDescent="0.25">
      <c r="AN288" s="98"/>
    </row>
    <row r="289" spans="40:40" x14ac:dyDescent="0.25">
      <c r="AN289" s="98"/>
    </row>
    <row r="290" spans="40:40" x14ac:dyDescent="0.25">
      <c r="AN290" s="98"/>
    </row>
    <row r="291" spans="40:40" x14ac:dyDescent="0.25">
      <c r="AN291" s="98"/>
    </row>
    <row r="292" spans="40:40" x14ac:dyDescent="0.25">
      <c r="AN292" s="98"/>
    </row>
    <row r="293" spans="40:40" x14ac:dyDescent="0.25">
      <c r="AN293" s="98"/>
    </row>
    <row r="294" spans="40:40" x14ac:dyDescent="0.25">
      <c r="AN294" s="98"/>
    </row>
    <row r="295" spans="40:40" x14ac:dyDescent="0.25">
      <c r="AN295" s="98"/>
    </row>
    <row r="296" spans="40:40" x14ac:dyDescent="0.25">
      <c r="AN296" s="98"/>
    </row>
    <row r="297" spans="40:40" x14ac:dyDescent="0.25">
      <c r="AN297" s="98"/>
    </row>
    <row r="298" spans="40:40" x14ac:dyDescent="0.25">
      <c r="AN298" s="98"/>
    </row>
    <row r="299" spans="40:40" x14ac:dyDescent="0.25">
      <c r="AN299" s="98"/>
    </row>
    <row r="300" spans="40:40" x14ac:dyDescent="0.25">
      <c r="AN300" s="98"/>
    </row>
    <row r="301" spans="40:40" x14ac:dyDescent="0.25">
      <c r="AN301" s="98"/>
    </row>
    <row r="302" spans="40:40" x14ac:dyDescent="0.25">
      <c r="AN302" s="98"/>
    </row>
    <row r="303" spans="40:40" x14ac:dyDescent="0.25">
      <c r="AN303" s="98"/>
    </row>
    <row r="304" spans="40:40" x14ac:dyDescent="0.25">
      <c r="AN304" s="98"/>
    </row>
    <row r="305" spans="40:40" x14ac:dyDescent="0.25">
      <c r="AN305" s="98"/>
    </row>
    <row r="306" spans="40:40" x14ac:dyDescent="0.25">
      <c r="AN306" s="98"/>
    </row>
    <row r="307" spans="40:40" x14ac:dyDescent="0.25">
      <c r="AN307" s="98"/>
    </row>
    <row r="308" spans="40:40" x14ac:dyDescent="0.25">
      <c r="AN308" s="98"/>
    </row>
    <row r="309" spans="40:40" x14ac:dyDescent="0.25">
      <c r="AN309" s="98"/>
    </row>
    <row r="310" spans="40:40" x14ac:dyDescent="0.25">
      <c r="AN310" s="98"/>
    </row>
    <row r="311" spans="40:40" x14ac:dyDescent="0.25">
      <c r="AN311" s="98"/>
    </row>
    <row r="312" spans="40:40" x14ac:dyDescent="0.25">
      <c r="AN312" s="98"/>
    </row>
    <row r="313" spans="40:40" x14ac:dyDescent="0.25">
      <c r="AN313" s="98"/>
    </row>
    <row r="314" spans="40:40" x14ac:dyDescent="0.25">
      <c r="AN314" s="98"/>
    </row>
    <row r="315" spans="40:40" x14ac:dyDescent="0.25">
      <c r="AN315" s="98"/>
    </row>
    <row r="316" spans="40:40" x14ac:dyDescent="0.25">
      <c r="AN316" s="98"/>
    </row>
    <row r="317" spans="40:40" x14ac:dyDescent="0.25">
      <c r="AN317" s="98"/>
    </row>
    <row r="318" spans="40:40" x14ac:dyDescent="0.25">
      <c r="AN318" s="98"/>
    </row>
    <row r="319" spans="40:40" x14ac:dyDescent="0.25">
      <c r="AN319" s="98"/>
    </row>
    <row r="320" spans="40:40" x14ac:dyDescent="0.25">
      <c r="AN320" s="98"/>
    </row>
    <row r="321" spans="40:40" x14ac:dyDescent="0.25">
      <c r="AN321" s="98"/>
    </row>
    <row r="322" spans="40:40" x14ac:dyDescent="0.25">
      <c r="AN322" s="98"/>
    </row>
    <row r="323" spans="40:40" x14ac:dyDescent="0.25">
      <c r="AN323" s="98"/>
    </row>
    <row r="324" spans="40:40" x14ac:dyDescent="0.25">
      <c r="AN324" s="98"/>
    </row>
    <row r="325" spans="40:40" x14ac:dyDescent="0.25">
      <c r="AN325" s="98"/>
    </row>
    <row r="326" spans="40:40" x14ac:dyDescent="0.25">
      <c r="AN326" s="99"/>
    </row>
    <row r="327" spans="40:40" x14ac:dyDescent="0.25">
      <c r="AN327" s="99"/>
    </row>
    <row r="328" spans="40:40" x14ac:dyDescent="0.25">
      <c r="AN328" s="99"/>
    </row>
    <row r="329" spans="40:40" x14ac:dyDescent="0.25">
      <c r="AN329" s="99"/>
    </row>
    <row r="330" spans="40:40" x14ac:dyDescent="0.25">
      <c r="AN330" s="99"/>
    </row>
    <row r="331" spans="40:40" x14ac:dyDescent="0.25">
      <c r="AN331" s="99"/>
    </row>
    <row r="332" spans="40:40" x14ac:dyDescent="0.25">
      <c r="AN332" s="99"/>
    </row>
    <row r="333" spans="40:40" x14ac:dyDescent="0.25">
      <c r="AN333" s="99"/>
    </row>
    <row r="334" spans="40:40" x14ac:dyDescent="0.25">
      <c r="AN334" s="99"/>
    </row>
  </sheetData>
  <autoFilter ref="A8:AW160">
    <filterColumn colId="1">
      <filters blank="1">
        <filter val="MF"/>
      </filters>
    </filterColumn>
    <filterColumn colId="2">
      <filters>
        <filter val="MF BOCAGRANDE"/>
        <filter val="MF COUNTRY 79"/>
        <filter val="MF MULTICENTRO"/>
        <filter val="MF SHIRAKABA"/>
        <filter val="MF VIZCAYA"/>
        <filter val="TOTAL MF"/>
      </filters>
    </filterColumn>
    <filterColumn colId="38" showButton="0"/>
    <filterColumn colId="40" showButton="0"/>
    <filterColumn colId="41" showButton="0"/>
  </autoFilter>
  <mergeCells count="2985">
    <mergeCell ref="R83:R84"/>
    <mergeCell ref="S83:S84"/>
    <mergeCell ref="AK83:AK84"/>
    <mergeCell ref="AL83:AL84"/>
    <mergeCell ref="AM83:AM84"/>
    <mergeCell ref="AN83:AN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I83:AI84"/>
    <mergeCell ref="AJ83:AJ84"/>
    <mergeCell ref="Z85:Z86"/>
    <mergeCell ref="AA85:AA86"/>
    <mergeCell ref="AB85:AB86"/>
    <mergeCell ref="AC85:AC86"/>
    <mergeCell ref="AD85:AD86"/>
    <mergeCell ref="AE85:AE86"/>
    <mergeCell ref="AF85:AF86"/>
    <mergeCell ref="AG85:AG86"/>
    <mergeCell ref="AH85:AH86"/>
    <mergeCell ref="AI85:AI86"/>
    <mergeCell ref="AJ85:AJ86"/>
    <mergeCell ref="AK85:AK86"/>
    <mergeCell ref="AL85:AL86"/>
    <mergeCell ref="AM85:AM86"/>
    <mergeCell ref="AN85:AN86"/>
    <mergeCell ref="AO85:AQ86"/>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AG139:AG140"/>
    <mergeCell ref="AH139:AH140"/>
    <mergeCell ref="AG145:AG146"/>
    <mergeCell ref="AH145:AH146"/>
    <mergeCell ref="AG155:AG156"/>
    <mergeCell ref="AH155:AH156"/>
    <mergeCell ref="AG157:AG158"/>
    <mergeCell ref="AH157:AH158"/>
    <mergeCell ref="B85:B86"/>
    <mergeCell ref="C85:C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R85:R86"/>
    <mergeCell ref="S85:S86"/>
    <mergeCell ref="T85:T86"/>
    <mergeCell ref="U85:U86"/>
    <mergeCell ref="V85:V86"/>
    <mergeCell ref="W85:W86"/>
    <mergeCell ref="X85:X86"/>
    <mergeCell ref="Y85:Y86"/>
    <mergeCell ref="AG111:AG112"/>
    <mergeCell ref="AH111:AH112"/>
    <mergeCell ref="AG113:AG114"/>
    <mergeCell ref="AH113:AH114"/>
    <mergeCell ref="AG115:AG116"/>
    <mergeCell ref="AH115:AH116"/>
    <mergeCell ref="AG121:AG122"/>
    <mergeCell ref="AH121:AH122"/>
    <mergeCell ref="AG123:AG124"/>
    <mergeCell ref="AH123:AH124"/>
    <mergeCell ref="AG125:AG126"/>
    <mergeCell ref="AH125:AH126"/>
    <mergeCell ref="AG129:AG130"/>
    <mergeCell ref="AH129:AH130"/>
    <mergeCell ref="AG131:AG132"/>
    <mergeCell ref="AH131:AH132"/>
    <mergeCell ref="AG133:AG134"/>
    <mergeCell ref="AH133:AH134"/>
    <mergeCell ref="AG97:AG98"/>
    <mergeCell ref="AH97:AH98"/>
    <mergeCell ref="AG79:AG80"/>
    <mergeCell ref="AH79:AH80"/>
    <mergeCell ref="AH73:AH74"/>
    <mergeCell ref="AG99:AG100"/>
    <mergeCell ref="AH99:AH100"/>
    <mergeCell ref="AG101:AG102"/>
    <mergeCell ref="AH101:AH102"/>
    <mergeCell ref="AG103:AG104"/>
    <mergeCell ref="AH103:AH104"/>
    <mergeCell ref="AG105:AG106"/>
    <mergeCell ref="AH105:AH106"/>
    <mergeCell ref="AG107:AG108"/>
    <mergeCell ref="AH107:AH108"/>
    <mergeCell ref="AG109:AG110"/>
    <mergeCell ref="AH109:AH110"/>
    <mergeCell ref="AG63:AG64"/>
    <mergeCell ref="AH63:AH64"/>
    <mergeCell ref="AG67:AG68"/>
    <mergeCell ref="AH67:AH68"/>
    <mergeCell ref="AG69:AG70"/>
    <mergeCell ref="AH69:AH70"/>
    <mergeCell ref="AG81:AG82"/>
    <mergeCell ref="AH81:AH82"/>
    <mergeCell ref="AG87:AG88"/>
    <mergeCell ref="AH87:AH88"/>
    <mergeCell ref="AG89:AG90"/>
    <mergeCell ref="AH89:AH90"/>
    <mergeCell ref="AG91:AG92"/>
    <mergeCell ref="AH91:AH92"/>
    <mergeCell ref="AG93:AG94"/>
    <mergeCell ref="AH93:AH94"/>
    <mergeCell ref="AG95:AG96"/>
    <mergeCell ref="AH95:AH96"/>
    <mergeCell ref="Z67:Z68"/>
    <mergeCell ref="AA67:AA68"/>
    <mergeCell ref="AB67:AB68"/>
    <mergeCell ref="AC67:AC68"/>
    <mergeCell ref="AD67:AD68"/>
    <mergeCell ref="AE67:AE68"/>
    <mergeCell ref="AF67:AF68"/>
    <mergeCell ref="AI67:AI68"/>
    <mergeCell ref="AJ67:AJ68"/>
    <mergeCell ref="AK67:AK68"/>
    <mergeCell ref="AL67:AL68"/>
    <mergeCell ref="AM67:AM68"/>
    <mergeCell ref="AN67:AN68"/>
    <mergeCell ref="AO67:AQ68"/>
    <mergeCell ref="AG5:AH7"/>
    <mergeCell ref="AG9:AG10"/>
    <mergeCell ref="AH9:AH10"/>
    <mergeCell ref="AG11:AG12"/>
    <mergeCell ref="AH11:AH12"/>
    <mergeCell ref="AG15:AG16"/>
    <mergeCell ref="AH15:AH16"/>
    <mergeCell ref="AG17:AG18"/>
    <mergeCell ref="AH17:AH18"/>
    <mergeCell ref="AG19:AG20"/>
    <mergeCell ref="AH19:AH20"/>
    <mergeCell ref="AG21:AG22"/>
    <mergeCell ref="AH21:AH22"/>
    <mergeCell ref="AG25:AG26"/>
    <mergeCell ref="AH25:AH26"/>
    <mergeCell ref="AG27:AG28"/>
    <mergeCell ref="AH27:AH28"/>
    <mergeCell ref="AG29:AG30"/>
    <mergeCell ref="AG13:AG14"/>
    <mergeCell ref="AH13:AH14"/>
    <mergeCell ref="B67:B68"/>
    <mergeCell ref="C67:C68"/>
    <mergeCell ref="D67:D68"/>
    <mergeCell ref="E67:E68"/>
    <mergeCell ref="F67:F68"/>
    <mergeCell ref="G67:G68"/>
    <mergeCell ref="H67:H68"/>
    <mergeCell ref="I67:I68"/>
    <mergeCell ref="J67:J68"/>
    <mergeCell ref="K67:K68"/>
    <mergeCell ref="L67:L68"/>
    <mergeCell ref="M67:M68"/>
    <mergeCell ref="N67:N68"/>
    <mergeCell ref="O67:O68"/>
    <mergeCell ref="P67:P68"/>
    <mergeCell ref="Q67:Q68"/>
    <mergeCell ref="R67:R68"/>
    <mergeCell ref="S67:S68"/>
    <mergeCell ref="T67:T68"/>
    <mergeCell ref="U67:U68"/>
    <mergeCell ref="V67:V68"/>
    <mergeCell ref="W67:W68"/>
    <mergeCell ref="X67:X68"/>
    <mergeCell ref="Y67:Y68"/>
    <mergeCell ref="B65:B66"/>
    <mergeCell ref="C65:C66"/>
    <mergeCell ref="D65:D66"/>
    <mergeCell ref="E65:E66"/>
    <mergeCell ref="F65:F66"/>
    <mergeCell ref="G65:G66"/>
    <mergeCell ref="AM65:AM66"/>
    <mergeCell ref="AN65:AN66"/>
    <mergeCell ref="AO65:AQ66"/>
    <mergeCell ref="S65:S66"/>
    <mergeCell ref="T65:T66"/>
    <mergeCell ref="U65:U66"/>
    <mergeCell ref="V65:V66"/>
    <mergeCell ref="W65:W66"/>
    <mergeCell ref="X65:X66"/>
    <mergeCell ref="Y65:Y66"/>
    <mergeCell ref="Z65:Z66"/>
    <mergeCell ref="AA65:AA66"/>
    <mergeCell ref="AB65:AB66"/>
    <mergeCell ref="AC65:AC66"/>
    <mergeCell ref="AD65:AD66"/>
    <mergeCell ref="AE65:AE66"/>
    <mergeCell ref="AF65:AF66"/>
    <mergeCell ref="AI65:AI66"/>
    <mergeCell ref="AJ65:AJ66"/>
    <mergeCell ref="AK65:AK66"/>
    <mergeCell ref="AG65:AG66"/>
    <mergeCell ref="AH65:AH66"/>
    <mergeCell ref="H65:H66"/>
    <mergeCell ref="I65:I66"/>
    <mergeCell ref="J65:J66"/>
    <mergeCell ref="K65:K66"/>
    <mergeCell ref="L65:L66"/>
    <mergeCell ref="M65:M66"/>
    <mergeCell ref="N65:N66"/>
    <mergeCell ref="O65:O66"/>
    <mergeCell ref="P65:P66"/>
    <mergeCell ref="Q65:Q66"/>
    <mergeCell ref="R65:R66"/>
    <mergeCell ref="AL133:AL134"/>
    <mergeCell ref="AK135:AK136"/>
    <mergeCell ref="AL135:AL136"/>
    <mergeCell ref="AK137:AK138"/>
    <mergeCell ref="AL137:AL138"/>
    <mergeCell ref="AK139:AK140"/>
    <mergeCell ref="AL139:AL140"/>
    <mergeCell ref="AK99:AK100"/>
    <mergeCell ref="AL99:AL100"/>
    <mergeCell ref="AK101:AK102"/>
    <mergeCell ref="AL101:AL102"/>
    <mergeCell ref="AK103:AK104"/>
    <mergeCell ref="AL103:AL104"/>
    <mergeCell ref="AK105:AK106"/>
    <mergeCell ref="AL105:AL106"/>
    <mergeCell ref="AK107:AK108"/>
    <mergeCell ref="AL107:AL108"/>
    <mergeCell ref="AK109:AK110"/>
    <mergeCell ref="AL109:AL110"/>
    <mergeCell ref="AK111:AK112"/>
    <mergeCell ref="AL111:AL112"/>
    <mergeCell ref="AK91:AK92"/>
    <mergeCell ref="AL91:AL92"/>
    <mergeCell ref="AK93:AK94"/>
    <mergeCell ref="AL93:AL94"/>
    <mergeCell ref="AK95:AK96"/>
    <mergeCell ref="AL95:AL96"/>
    <mergeCell ref="AK97:AK98"/>
    <mergeCell ref="AL97:AL98"/>
    <mergeCell ref="AK141:AK142"/>
    <mergeCell ref="AL141:AL142"/>
    <mergeCell ref="AK145:AK146"/>
    <mergeCell ref="AL145:AL146"/>
    <mergeCell ref="AK155:AK156"/>
    <mergeCell ref="AL155:AL156"/>
    <mergeCell ref="AK157:AK158"/>
    <mergeCell ref="AL157:AL158"/>
    <mergeCell ref="AK117:AK118"/>
    <mergeCell ref="AL117:AL118"/>
    <mergeCell ref="AK119:AK120"/>
    <mergeCell ref="AL119:AL120"/>
    <mergeCell ref="AK121:AK122"/>
    <mergeCell ref="AL121:AL122"/>
    <mergeCell ref="AK123:AK124"/>
    <mergeCell ref="AL123:AL124"/>
    <mergeCell ref="AK125:AK126"/>
    <mergeCell ref="AL125:AL126"/>
    <mergeCell ref="AK129:AK130"/>
    <mergeCell ref="AL129:AL130"/>
    <mergeCell ref="AL153:AL154"/>
    <mergeCell ref="AK47:AK48"/>
    <mergeCell ref="AL47:AL48"/>
    <mergeCell ref="AK49:AK50"/>
    <mergeCell ref="AL49:AL50"/>
    <mergeCell ref="AK52:AK53"/>
    <mergeCell ref="AL52:AL53"/>
    <mergeCell ref="AK54:AK55"/>
    <mergeCell ref="AL54:AL55"/>
    <mergeCell ref="AK56:AK57"/>
    <mergeCell ref="AL56:AL57"/>
    <mergeCell ref="AK58:AK59"/>
    <mergeCell ref="AL58:AL59"/>
    <mergeCell ref="AK60:AK61"/>
    <mergeCell ref="AL60:AL61"/>
    <mergeCell ref="AK63:AK64"/>
    <mergeCell ref="AL63:AL64"/>
    <mergeCell ref="AK69:AK70"/>
    <mergeCell ref="AL69:AL70"/>
    <mergeCell ref="AL65:AL66"/>
    <mergeCell ref="AK29:AK30"/>
    <mergeCell ref="AL29:AL30"/>
    <mergeCell ref="AK31:AK32"/>
    <mergeCell ref="AL31:AL32"/>
    <mergeCell ref="AK33:AK34"/>
    <mergeCell ref="AL33:AL34"/>
    <mergeCell ref="AK35:AK36"/>
    <mergeCell ref="AL35:AL36"/>
    <mergeCell ref="AK37:AK38"/>
    <mergeCell ref="AL37:AL38"/>
    <mergeCell ref="AK39:AK40"/>
    <mergeCell ref="AL39:AL40"/>
    <mergeCell ref="AK41:AK42"/>
    <mergeCell ref="AL41:AL42"/>
    <mergeCell ref="AK43:AK44"/>
    <mergeCell ref="AL43:AL44"/>
    <mergeCell ref="AK45:AK46"/>
    <mergeCell ref="AL45:AL46"/>
    <mergeCell ref="V63:V64"/>
    <mergeCell ref="W63:W64"/>
    <mergeCell ref="X63:X64"/>
    <mergeCell ref="Y63:Y64"/>
    <mergeCell ref="Z63:Z64"/>
    <mergeCell ref="AA63:AA64"/>
    <mergeCell ref="AB63:AB64"/>
    <mergeCell ref="AC63:AC64"/>
    <mergeCell ref="AD63:AD64"/>
    <mergeCell ref="AE63:AE64"/>
    <mergeCell ref="AF63:AF64"/>
    <mergeCell ref="AI63:AI64"/>
    <mergeCell ref="AJ63:AJ64"/>
    <mergeCell ref="AM63:AM64"/>
    <mergeCell ref="AN63:AN64"/>
    <mergeCell ref="AO63:AQ64"/>
    <mergeCell ref="Y4:AL4"/>
    <mergeCell ref="AK5:AL7"/>
    <mergeCell ref="AK9:AK10"/>
    <mergeCell ref="AL9:AL10"/>
    <mergeCell ref="AK11:AK12"/>
    <mergeCell ref="AL11:AL12"/>
    <mergeCell ref="AK13:AK14"/>
    <mergeCell ref="AL13:AL14"/>
    <mergeCell ref="AK15:AK16"/>
    <mergeCell ref="AL15:AL16"/>
    <mergeCell ref="AK17:AK18"/>
    <mergeCell ref="AL17:AL18"/>
    <mergeCell ref="AK19:AK20"/>
    <mergeCell ref="AL19:AL20"/>
    <mergeCell ref="AK21:AK22"/>
    <mergeCell ref="AL21:AL22"/>
    <mergeCell ref="E63:E64"/>
    <mergeCell ref="F63:F64"/>
    <mergeCell ref="G63:G64"/>
    <mergeCell ref="H63:H64"/>
    <mergeCell ref="I63:I64"/>
    <mergeCell ref="J63:J64"/>
    <mergeCell ref="K63:K64"/>
    <mergeCell ref="L63:L64"/>
    <mergeCell ref="M63:M64"/>
    <mergeCell ref="N63:N64"/>
    <mergeCell ref="O63:O64"/>
    <mergeCell ref="P63:P64"/>
    <mergeCell ref="Q63:Q64"/>
    <mergeCell ref="R63:R64"/>
    <mergeCell ref="S63:S64"/>
    <mergeCell ref="T63:T64"/>
    <mergeCell ref="U63:U64"/>
    <mergeCell ref="F155:F156"/>
    <mergeCell ref="G155:G156"/>
    <mergeCell ref="H155:H156"/>
    <mergeCell ref="I155:I156"/>
    <mergeCell ref="J155:J156"/>
    <mergeCell ref="K155:K156"/>
    <mergeCell ref="L155:L156"/>
    <mergeCell ref="M155:M156"/>
    <mergeCell ref="N155:N156"/>
    <mergeCell ref="O155:O156"/>
    <mergeCell ref="P155:P156"/>
    <mergeCell ref="Q155:Q156"/>
    <mergeCell ref="R155:R156"/>
    <mergeCell ref="AN155:AN156"/>
    <mergeCell ref="S155:S156"/>
    <mergeCell ref="T155:T156"/>
    <mergeCell ref="U155:U156"/>
    <mergeCell ref="V155:V156"/>
    <mergeCell ref="W155:W156"/>
    <mergeCell ref="X155:X156"/>
    <mergeCell ref="Y155:Y156"/>
    <mergeCell ref="Z155:Z156"/>
    <mergeCell ref="AA155:AA156"/>
    <mergeCell ref="AB155:AB156"/>
    <mergeCell ref="AC155:AC156"/>
    <mergeCell ref="AD155:AD156"/>
    <mergeCell ref="AE155:AE156"/>
    <mergeCell ref="AF155:AF156"/>
    <mergeCell ref="AI155:AI156"/>
    <mergeCell ref="AJ155:AJ156"/>
    <mergeCell ref="AM155:AM156"/>
    <mergeCell ref="AM60:AM61"/>
    <mergeCell ref="AN60:AN61"/>
    <mergeCell ref="AM54:AM55"/>
    <mergeCell ref="AN54:AN55"/>
    <mergeCell ref="AS2:AU2"/>
    <mergeCell ref="AI5:AJ7"/>
    <mergeCell ref="Q5:S7"/>
    <mergeCell ref="T5:V7"/>
    <mergeCell ref="AA5:AC7"/>
    <mergeCell ref="AD5:AF7"/>
    <mergeCell ref="W5:X7"/>
    <mergeCell ref="Y5:Z7"/>
    <mergeCell ref="AN35:AN36"/>
    <mergeCell ref="AN37:AN38"/>
    <mergeCell ref="AN39:AN40"/>
    <mergeCell ref="AN41:AN42"/>
    <mergeCell ref="AN43:AN44"/>
    <mergeCell ref="AF58:AF59"/>
    <mergeCell ref="AI58:AI59"/>
    <mergeCell ref="AJ58:AJ59"/>
    <mergeCell ref="Y58:Y59"/>
    <mergeCell ref="Z58:Z59"/>
    <mergeCell ref="AA58:AA59"/>
    <mergeCell ref="AB58:AB59"/>
    <mergeCell ref="AM56:AM57"/>
    <mergeCell ref="AN56:AN57"/>
    <mergeCell ref="AM58:AM59"/>
    <mergeCell ref="AN58:AN59"/>
    <mergeCell ref="AM52:AM53"/>
    <mergeCell ref="AN52:AN53"/>
    <mergeCell ref="AM35:AM36"/>
    <mergeCell ref="AM37:AM38"/>
    <mergeCell ref="AN29:AN30"/>
    <mergeCell ref="AN31:AN32"/>
    <mergeCell ref="AN33:AN34"/>
    <mergeCell ref="AM8:AN8"/>
    <mergeCell ref="AM15:AM16"/>
    <mergeCell ref="AN15:AN16"/>
    <mergeCell ref="AM17:AM18"/>
    <mergeCell ref="AN17:AN18"/>
    <mergeCell ref="AM19:AM20"/>
    <mergeCell ref="AN19:AN20"/>
    <mergeCell ref="AM9:AM10"/>
    <mergeCell ref="AN9:AN10"/>
    <mergeCell ref="AM11:AM12"/>
    <mergeCell ref="AM13:AM14"/>
    <mergeCell ref="AN13:AN14"/>
    <mergeCell ref="Q25:Q26"/>
    <mergeCell ref="R25:R26"/>
    <mergeCell ref="AM21:AM22"/>
    <mergeCell ref="AN21:AN22"/>
    <mergeCell ref="AN25:AN26"/>
    <mergeCell ref="AN27:AN28"/>
    <mergeCell ref="AM25:AM26"/>
    <mergeCell ref="AM27:AM28"/>
    <mergeCell ref="AM29:AM30"/>
    <mergeCell ref="AM31:AM32"/>
    <mergeCell ref="AM33:AM34"/>
    <mergeCell ref="X25:X26"/>
    <mergeCell ref="AE19:AE20"/>
    <mergeCell ref="AK25:AK26"/>
    <mergeCell ref="AL25:AL26"/>
    <mergeCell ref="AK27:AK28"/>
    <mergeCell ref="AL27:AL28"/>
    <mergeCell ref="B35:B36"/>
    <mergeCell ref="C35:C36"/>
    <mergeCell ref="D35:D36"/>
    <mergeCell ref="B37:B38"/>
    <mergeCell ref="C37:C38"/>
    <mergeCell ref="D37:D38"/>
    <mergeCell ref="B47:B48"/>
    <mergeCell ref="C47:C48"/>
    <mergeCell ref="D47:D48"/>
    <mergeCell ref="B49:B50"/>
    <mergeCell ref="U60:U61"/>
    <mergeCell ref="AE58:AE59"/>
    <mergeCell ref="J60:J61"/>
    <mergeCell ref="K60:K61"/>
    <mergeCell ref="L60:L61"/>
    <mergeCell ref="M5:N7"/>
    <mergeCell ref="O5:P7"/>
    <mergeCell ref="M25:M26"/>
    <mergeCell ref="N25:N26"/>
    <mergeCell ref="D13:D14"/>
    <mergeCell ref="D15:D16"/>
    <mergeCell ref="D17:D18"/>
    <mergeCell ref="D19:D20"/>
    <mergeCell ref="D54:D55"/>
    <mergeCell ref="D56:D57"/>
    <mergeCell ref="D58:D59"/>
    <mergeCell ref="D60:D61"/>
    <mergeCell ref="C49:C50"/>
    <mergeCell ref="D49:D50"/>
    <mergeCell ref="B39:B40"/>
    <mergeCell ref="C39:C40"/>
    <mergeCell ref="D39:D40"/>
    <mergeCell ref="B41:B42"/>
    <mergeCell ref="C41:C42"/>
    <mergeCell ref="C51:D51"/>
    <mergeCell ref="AM39:AM40"/>
    <mergeCell ref="AM41:AM42"/>
    <mergeCell ref="AM43:AM44"/>
    <mergeCell ref="G60:G61"/>
    <mergeCell ref="H60:H61"/>
    <mergeCell ref="I60:I61"/>
    <mergeCell ref="B58:B59"/>
    <mergeCell ref="B21:B22"/>
    <mergeCell ref="B25:B26"/>
    <mergeCell ref="B52:B53"/>
    <mergeCell ref="D21:D22"/>
    <mergeCell ref="D25:D26"/>
    <mergeCell ref="B54:B55"/>
    <mergeCell ref="B56:B57"/>
    <mergeCell ref="G58:G59"/>
    <mergeCell ref="H58:H59"/>
    <mergeCell ref="X58:X59"/>
    <mergeCell ref="M58:M59"/>
    <mergeCell ref="N58:N59"/>
    <mergeCell ref="O58:O59"/>
    <mergeCell ref="P58:P59"/>
    <mergeCell ref="Q58:Q59"/>
    <mergeCell ref="W54:W55"/>
    <mergeCell ref="X54:X55"/>
    <mergeCell ref="M54:M55"/>
    <mergeCell ref="N54:N55"/>
    <mergeCell ref="R58:R59"/>
    <mergeCell ref="AD56:AD57"/>
    <mergeCell ref="P60:P61"/>
    <mergeCell ref="Q60:Q61"/>
    <mergeCell ref="R60:R61"/>
    <mergeCell ref="S60:S61"/>
    <mergeCell ref="B9:B10"/>
    <mergeCell ref="B11:B12"/>
    <mergeCell ref="B13:B14"/>
    <mergeCell ref="B15:B16"/>
    <mergeCell ref="B17:B18"/>
    <mergeCell ref="B19:B20"/>
    <mergeCell ref="C60:C61"/>
    <mergeCell ref="E60:E61"/>
    <mergeCell ref="F60:F61"/>
    <mergeCell ref="C58:C59"/>
    <mergeCell ref="E58:E59"/>
    <mergeCell ref="F58:F59"/>
    <mergeCell ref="C54:C55"/>
    <mergeCell ref="E54:E55"/>
    <mergeCell ref="F54:F55"/>
    <mergeCell ref="D52:D53"/>
    <mergeCell ref="C25:C26"/>
    <mergeCell ref="E25:E26"/>
    <mergeCell ref="F25:F26"/>
    <mergeCell ref="G25:G26"/>
    <mergeCell ref="H25:H26"/>
    <mergeCell ref="I25:I26"/>
    <mergeCell ref="J25:J26"/>
    <mergeCell ref="K25:K26"/>
    <mergeCell ref="L25:L26"/>
    <mergeCell ref="Q15:Q16"/>
    <mergeCell ref="R15:R16"/>
    <mergeCell ref="C15:C16"/>
    <mergeCell ref="E15:E16"/>
    <mergeCell ref="AF56:AF57"/>
    <mergeCell ref="AI56:AI57"/>
    <mergeCell ref="V56:V57"/>
    <mergeCell ref="W56:W57"/>
    <mergeCell ref="X56:X57"/>
    <mergeCell ref="Y56:Y57"/>
    <mergeCell ref="Z56:Z57"/>
    <mergeCell ref="AA56:AA57"/>
    <mergeCell ref="AJ60:AJ61"/>
    <mergeCell ref="AB60:AB61"/>
    <mergeCell ref="AC60:AC61"/>
    <mergeCell ref="AD60:AD61"/>
    <mergeCell ref="AE60:AE61"/>
    <mergeCell ref="AF60:AF61"/>
    <mergeCell ref="AI60:AI61"/>
    <mergeCell ref="V60:V61"/>
    <mergeCell ref="W60:W61"/>
    <mergeCell ref="X60:X61"/>
    <mergeCell ref="Y60:Y61"/>
    <mergeCell ref="Z60:Z61"/>
    <mergeCell ref="AA60:AA61"/>
    <mergeCell ref="AG56:AG57"/>
    <mergeCell ref="AH56:AH57"/>
    <mergeCell ref="AG58:AG59"/>
    <mergeCell ref="AH58:AH59"/>
    <mergeCell ref="AG60:AG61"/>
    <mergeCell ref="AH60:AH61"/>
    <mergeCell ref="AC58:AC59"/>
    <mergeCell ref="AD58:AD59"/>
    <mergeCell ref="V58:V59"/>
    <mergeCell ref="W58:W59"/>
    <mergeCell ref="AJ56:AJ57"/>
    <mergeCell ref="AB56:AB57"/>
    <mergeCell ref="AC56:AC57"/>
    <mergeCell ref="Z52:Z53"/>
    <mergeCell ref="AA52:AA53"/>
    <mergeCell ref="P52:P53"/>
    <mergeCell ref="Q52:Q53"/>
    <mergeCell ref="R52:R53"/>
    <mergeCell ref="S52:S53"/>
    <mergeCell ref="T52:T53"/>
    <mergeCell ref="U52:U53"/>
    <mergeCell ref="J52:J53"/>
    <mergeCell ref="K52:K53"/>
    <mergeCell ref="L52:L53"/>
    <mergeCell ref="M52:M53"/>
    <mergeCell ref="AJ52:AJ53"/>
    <mergeCell ref="J54:J55"/>
    <mergeCell ref="K54:K55"/>
    <mergeCell ref="L54:L55"/>
    <mergeCell ref="AB52:AB53"/>
    <mergeCell ref="AJ54:AJ55"/>
    <mergeCell ref="Y54:Y55"/>
    <mergeCell ref="Z54:Z55"/>
    <mergeCell ref="AA54:AA55"/>
    <mergeCell ref="AB54:AB55"/>
    <mergeCell ref="AC54:AC55"/>
    <mergeCell ref="AD54:AD55"/>
    <mergeCell ref="S54:S55"/>
    <mergeCell ref="T54:T55"/>
    <mergeCell ref="U54:U55"/>
    <mergeCell ref="V54:V55"/>
    <mergeCell ref="AE56:AE57"/>
    <mergeCell ref="AJ25:AJ26"/>
    <mergeCell ref="C52:C53"/>
    <mergeCell ref="E52:E53"/>
    <mergeCell ref="F52:F53"/>
    <mergeCell ref="G52:G53"/>
    <mergeCell ref="H52:H53"/>
    <mergeCell ref="I52:I53"/>
    <mergeCell ref="Y25:Y26"/>
    <mergeCell ref="Z25:Z26"/>
    <mergeCell ref="AA25:AA26"/>
    <mergeCell ref="AB25:AB26"/>
    <mergeCell ref="AC25:AC26"/>
    <mergeCell ref="AD25:AD26"/>
    <mergeCell ref="S25:S26"/>
    <mergeCell ref="T25:T26"/>
    <mergeCell ref="U25:U26"/>
    <mergeCell ref="V25:V26"/>
    <mergeCell ref="W25:W26"/>
    <mergeCell ref="AC52:AC53"/>
    <mergeCell ref="AD52:AD53"/>
    <mergeCell ref="AE52:AE53"/>
    <mergeCell ref="AF52:AF53"/>
    <mergeCell ref="AI52:AI53"/>
    <mergeCell ref="V52:V53"/>
    <mergeCell ref="W52:W53"/>
    <mergeCell ref="X52:X53"/>
    <mergeCell ref="Y52:Y53"/>
    <mergeCell ref="AG39:AG40"/>
    <mergeCell ref="AH39:AH40"/>
    <mergeCell ref="AG41:AG42"/>
    <mergeCell ref="AH41:AH42"/>
    <mergeCell ref="AG43:AG44"/>
    <mergeCell ref="P25:P26"/>
    <mergeCell ref="AF23:AF24"/>
    <mergeCell ref="AG23:AG24"/>
    <mergeCell ref="AH23:AH24"/>
    <mergeCell ref="AI23:AI24"/>
    <mergeCell ref="AF19:AF20"/>
    <mergeCell ref="AI19:AI20"/>
    <mergeCell ref="Z23:Z24"/>
    <mergeCell ref="AA23:AA24"/>
    <mergeCell ref="AB23:AB24"/>
    <mergeCell ref="AC23:AC24"/>
    <mergeCell ref="AD23:AD24"/>
    <mergeCell ref="AE23:AE24"/>
    <mergeCell ref="AE54:AE55"/>
    <mergeCell ref="AF54:AF55"/>
    <mergeCell ref="AI54:AI55"/>
    <mergeCell ref="AE25:AE26"/>
    <mergeCell ref="AF25:AF26"/>
    <mergeCell ref="AI25:AI26"/>
    <mergeCell ref="AH43:AH44"/>
    <mergeCell ref="AG45:AG46"/>
    <mergeCell ref="AH45:AH46"/>
    <mergeCell ref="AG47:AG48"/>
    <mergeCell ref="AH47:AH48"/>
    <mergeCell ref="AG49:AG50"/>
    <mergeCell ref="AH49:AH50"/>
    <mergeCell ref="AG52:AG53"/>
    <mergeCell ref="AH52:AH53"/>
    <mergeCell ref="AG54:AG55"/>
    <mergeCell ref="AH54:AH55"/>
    <mergeCell ref="AJ19:AJ20"/>
    <mergeCell ref="C21:C22"/>
    <mergeCell ref="E21:E22"/>
    <mergeCell ref="F21:F22"/>
    <mergeCell ref="G21:G22"/>
    <mergeCell ref="H21:H22"/>
    <mergeCell ref="I21:I22"/>
    <mergeCell ref="Y19:Y20"/>
    <mergeCell ref="Z19:Z20"/>
    <mergeCell ref="AA19:AA20"/>
    <mergeCell ref="AB19:AB20"/>
    <mergeCell ref="AC19:AC20"/>
    <mergeCell ref="AD19:AD20"/>
    <mergeCell ref="S19:S20"/>
    <mergeCell ref="T19:T20"/>
    <mergeCell ref="U19:U20"/>
    <mergeCell ref="V19:V20"/>
    <mergeCell ref="W19:W20"/>
    <mergeCell ref="P19:P20"/>
    <mergeCell ref="Q19:Q20"/>
    <mergeCell ref="R19:R20"/>
    <mergeCell ref="AJ21:AJ22"/>
    <mergeCell ref="AB21:AB22"/>
    <mergeCell ref="AC21:AC22"/>
    <mergeCell ref="AD21:AD22"/>
    <mergeCell ref="AE21:AE22"/>
    <mergeCell ref="AF21:AF22"/>
    <mergeCell ref="AI21:AI22"/>
    <mergeCell ref="V21:V22"/>
    <mergeCell ref="W21:W22"/>
    <mergeCell ref="X21:X22"/>
    <mergeCell ref="Y21:Y22"/>
    <mergeCell ref="W17:W18"/>
    <mergeCell ref="X17:X18"/>
    <mergeCell ref="Y17:Y18"/>
    <mergeCell ref="R21:R22"/>
    <mergeCell ref="S21:S22"/>
    <mergeCell ref="T21:T22"/>
    <mergeCell ref="U21:U22"/>
    <mergeCell ref="AA21:AA22"/>
    <mergeCell ref="P21:P22"/>
    <mergeCell ref="Q21:Q22"/>
    <mergeCell ref="J21:J22"/>
    <mergeCell ref="K21:K22"/>
    <mergeCell ref="L21:L22"/>
    <mergeCell ref="M21:M22"/>
    <mergeCell ref="N21:N22"/>
    <mergeCell ref="O21:O22"/>
    <mergeCell ref="X19:X20"/>
    <mergeCell ref="M19:M20"/>
    <mergeCell ref="N19:N20"/>
    <mergeCell ref="Z21:Z22"/>
    <mergeCell ref="AJ17:AJ18"/>
    <mergeCell ref="C19:C20"/>
    <mergeCell ref="E19:E20"/>
    <mergeCell ref="F19:F20"/>
    <mergeCell ref="G19:G20"/>
    <mergeCell ref="H19:H20"/>
    <mergeCell ref="I19:I20"/>
    <mergeCell ref="J19:J20"/>
    <mergeCell ref="K19:K20"/>
    <mergeCell ref="L19:L20"/>
    <mergeCell ref="AB17:AB18"/>
    <mergeCell ref="AC17:AC18"/>
    <mergeCell ref="AD17:AD18"/>
    <mergeCell ref="AE17:AE18"/>
    <mergeCell ref="AF17:AF18"/>
    <mergeCell ref="AI17:AI18"/>
    <mergeCell ref="Z17:Z18"/>
    <mergeCell ref="AA17:AA18"/>
    <mergeCell ref="P17:P18"/>
    <mergeCell ref="Q17:Q18"/>
    <mergeCell ref="R17:R18"/>
    <mergeCell ref="S17:S18"/>
    <mergeCell ref="T17:T18"/>
    <mergeCell ref="U17:U18"/>
    <mergeCell ref="J17:J18"/>
    <mergeCell ref="C17:C18"/>
    <mergeCell ref="E17:E18"/>
    <mergeCell ref="F17:F18"/>
    <mergeCell ref="G17:G18"/>
    <mergeCell ref="H17:H18"/>
    <mergeCell ref="I17:I18"/>
    <mergeCell ref="V17:V18"/>
    <mergeCell ref="J15:J16"/>
    <mergeCell ref="K15:K16"/>
    <mergeCell ref="L15:L16"/>
    <mergeCell ref="AF13:AF14"/>
    <mergeCell ref="AI13:AI14"/>
    <mergeCell ref="AD13:AD14"/>
    <mergeCell ref="S13:S14"/>
    <mergeCell ref="T13:T14"/>
    <mergeCell ref="AJ13:AJ14"/>
    <mergeCell ref="AE11:AE12"/>
    <mergeCell ref="AB11:AB12"/>
    <mergeCell ref="AC11:AC12"/>
    <mergeCell ref="AD11:AD12"/>
    <mergeCell ref="AE15:AE16"/>
    <mergeCell ref="AF15:AF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O15:O16"/>
    <mergeCell ref="P15:P16"/>
    <mergeCell ref="AE13:AE14"/>
    <mergeCell ref="J56:J57"/>
    <mergeCell ref="K56:K57"/>
    <mergeCell ref="N60:N61"/>
    <mergeCell ref="O60:O61"/>
    <mergeCell ref="N52:N53"/>
    <mergeCell ref="O52:O53"/>
    <mergeCell ref="O25:O26"/>
    <mergeCell ref="F15:F16"/>
    <mergeCell ref="E47:E48"/>
    <mergeCell ref="F47:F48"/>
    <mergeCell ref="E49:E50"/>
    <mergeCell ref="F49:F50"/>
    <mergeCell ref="M15:M16"/>
    <mergeCell ref="N15:N16"/>
    <mergeCell ref="O19:O20"/>
    <mergeCell ref="K17:K18"/>
    <mergeCell ref="L17:L18"/>
    <mergeCell ref="M17:M18"/>
    <mergeCell ref="N17:N18"/>
    <mergeCell ref="O17:O18"/>
    <mergeCell ref="G54:G55"/>
    <mergeCell ref="H54:H55"/>
    <mergeCell ref="I54:I55"/>
    <mergeCell ref="J58:J59"/>
    <mergeCell ref="K58:K59"/>
    <mergeCell ref="L58:L59"/>
    <mergeCell ref="K45:K46"/>
    <mergeCell ref="J45:J46"/>
    <mergeCell ref="J27:J28"/>
    <mergeCell ref="J29:J30"/>
    <mergeCell ref="I29:I30"/>
    <mergeCell ref="I31:I32"/>
    <mergeCell ref="C3:F3"/>
    <mergeCell ref="E9:E10"/>
    <mergeCell ref="F9:F10"/>
    <mergeCell ref="Y13:Y14"/>
    <mergeCell ref="Z13:Z14"/>
    <mergeCell ref="AA13:AA14"/>
    <mergeCell ref="J13:J14"/>
    <mergeCell ref="K13:K14"/>
    <mergeCell ref="L13:L14"/>
    <mergeCell ref="V13:V14"/>
    <mergeCell ref="W13:W14"/>
    <mergeCell ref="X13:X14"/>
    <mergeCell ref="M13:M14"/>
    <mergeCell ref="N13:N14"/>
    <mergeCell ref="O13:O14"/>
    <mergeCell ref="P13:P14"/>
    <mergeCell ref="Y11:Y12"/>
    <mergeCell ref="Z11:Z12"/>
    <mergeCell ref="AA11:AA12"/>
    <mergeCell ref="J11:J12"/>
    <mergeCell ref="C9:C10"/>
    <mergeCell ref="W4:X4"/>
    <mergeCell ref="P11:P12"/>
    <mergeCell ref="Q11:Q12"/>
    <mergeCell ref="C13:C14"/>
    <mergeCell ref="K11:K12"/>
    <mergeCell ref="L11:L12"/>
    <mergeCell ref="M11:M12"/>
    <mergeCell ref="V11:V12"/>
    <mergeCell ref="W11:W12"/>
    <mergeCell ref="X11:X12"/>
    <mergeCell ref="C11:C12"/>
    <mergeCell ref="Q13:Q14"/>
    <mergeCell ref="R13:R14"/>
    <mergeCell ref="I13:I14"/>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U13:U14"/>
    <mergeCell ref="AB13:AB14"/>
    <mergeCell ref="AC13:AC14"/>
    <mergeCell ref="N11:N12"/>
    <mergeCell ref="O11:O12"/>
    <mergeCell ref="E4:V4"/>
    <mergeCell ref="R11:R12"/>
    <mergeCell ref="S11:S12"/>
    <mergeCell ref="T11:T12"/>
    <mergeCell ref="U11:U12"/>
    <mergeCell ref="J9:J10"/>
    <mergeCell ref="D9:D10"/>
    <mergeCell ref="D11:D12"/>
    <mergeCell ref="AC9:AC10"/>
    <mergeCell ref="AD9:AD10"/>
    <mergeCell ref="AE9:AE10"/>
    <mergeCell ref="AF9:AF10"/>
    <mergeCell ref="AI9:AI10"/>
    <mergeCell ref="AJ9:AJ10"/>
    <mergeCell ref="W9:W10"/>
    <mergeCell ref="X9:X10"/>
    <mergeCell ref="P9:P10"/>
    <mergeCell ref="E11:E12"/>
    <mergeCell ref="G9:G10"/>
    <mergeCell ref="H9:H10"/>
    <mergeCell ref="I9:I10"/>
    <mergeCell ref="AF11:AF12"/>
    <mergeCell ref="AI11:AI12"/>
    <mergeCell ref="AJ11:AJ12"/>
    <mergeCell ref="F11:F12"/>
    <mergeCell ref="G11:G12"/>
    <mergeCell ref="H11:H12"/>
    <mergeCell ref="E5:F7"/>
    <mergeCell ref="G5:H7"/>
    <mergeCell ref="I5:J7"/>
    <mergeCell ref="K5:L7"/>
    <mergeCell ref="G13:G14"/>
    <mergeCell ref="H13:H14"/>
    <mergeCell ref="G15:G16"/>
    <mergeCell ref="H15:H16"/>
    <mergeCell ref="I15:I16"/>
    <mergeCell ref="I11:I12"/>
    <mergeCell ref="E13:E14"/>
    <mergeCell ref="F13:F14"/>
    <mergeCell ref="G49:G50"/>
    <mergeCell ref="H49:H50"/>
    <mergeCell ref="E27:E28"/>
    <mergeCell ref="F27:F28"/>
    <mergeCell ref="E29:E30"/>
    <mergeCell ref="F29:F30"/>
    <mergeCell ref="E31:E32"/>
    <mergeCell ref="F31:F32"/>
    <mergeCell ref="E33:E34"/>
    <mergeCell ref="F33:F34"/>
    <mergeCell ref="E35:E36"/>
    <mergeCell ref="F35:F36"/>
    <mergeCell ref="E37:E38"/>
    <mergeCell ref="F37:F38"/>
    <mergeCell ref="E39:E40"/>
    <mergeCell ref="H45:H46"/>
    <mergeCell ref="H27:H28"/>
    <mergeCell ref="H29:H30"/>
    <mergeCell ref="H31:H32"/>
    <mergeCell ref="H33:H34"/>
    <mergeCell ref="H35:H36"/>
    <mergeCell ref="I27:I28"/>
    <mergeCell ref="C160:D160"/>
    <mergeCell ref="Q54:Q55"/>
    <mergeCell ref="R54:R55"/>
    <mergeCell ref="R56:R57"/>
    <mergeCell ref="S56:S57"/>
    <mergeCell ref="T56:T57"/>
    <mergeCell ref="U56:U57"/>
    <mergeCell ref="Q56:Q57"/>
    <mergeCell ref="P54:P55"/>
    <mergeCell ref="L56:L57"/>
    <mergeCell ref="M56:M57"/>
    <mergeCell ref="N56:N57"/>
    <mergeCell ref="O56:O57"/>
    <mergeCell ref="O54:O55"/>
    <mergeCell ref="P56:P57"/>
    <mergeCell ref="B60:B61"/>
    <mergeCell ref="C56:C57"/>
    <mergeCell ref="E56:E57"/>
    <mergeCell ref="F56:F57"/>
    <mergeCell ref="G56:G57"/>
    <mergeCell ref="H56:H57"/>
    <mergeCell ref="I56:I57"/>
    <mergeCell ref="T60:T61"/>
    <mergeCell ref="M60:M61"/>
    <mergeCell ref="S58:S59"/>
    <mergeCell ref="T58:T59"/>
    <mergeCell ref="U58:U59"/>
    <mergeCell ref="I58:I59"/>
    <mergeCell ref="B155:B156"/>
    <mergeCell ref="C155:C156"/>
    <mergeCell ref="D155:D156"/>
    <mergeCell ref="E155:E156"/>
    <mergeCell ref="D41:D42"/>
    <mergeCell ref="B43:B44"/>
    <mergeCell ref="C43:C44"/>
    <mergeCell ref="D43:D44"/>
    <mergeCell ref="G45:G46"/>
    <mergeCell ref="F45:F46"/>
    <mergeCell ref="B45:B46"/>
    <mergeCell ref="C45:C46"/>
    <mergeCell ref="D45:D46"/>
    <mergeCell ref="C27:C28"/>
    <mergeCell ref="D27:D28"/>
    <mergeCell ref="B29:B30"/>
    <mergeCell ref="C29:C30"/>
    <mergeCell ref="D29:D30"/>
    <mergeCell ref="B31:B32"/>
    <mergeCell ref="C31:C32"/>
    <mergeCell ref="D31:D32"/>
    <mergeCell ref="B33:B34"/>
    <mergeCell ref="C33:C34"/>
    <mergeCell ref="D33:D34"/>
    <mergeCell ref="B27:B28"/>
    <mergeCell ref="F39:F40"/>
    <mergeCell ref="E41:E42"/>
    <mergeCell ref="F41:F42"/>
    <mergeCell ref="E43:E44"/>
    <mergeCell ref="F43:F44"/>
    <mergeCell ref="E45:E46"/>
    <mergeCell ref="G27:G28"/>
    <mergeCell ref="G29:G30"/>
    <mergeCell ref="G31:G32"/>
    <mergeCell ref="G33:G34"/>
    <mergeCell ref="G35:G36"/>
    <mergeCell ref="G37:G38"/>
    <mergeCell ref="H37:H38"/>
    <mergeCell ref="G39:G40"/>
    <mergeCell ref="H39:H40"/>
    <mergeCell ref="G41:G42"/>
    <mergeCell ref="H41:H42"/>
    <mergeCell ref="G43:G44"/>
    <mergeCell ref="H43:H44"/>
    <mergeCell ref="G47:G48"/>
    <mergeCell ref="H47:H48"/>
    <mergeCell ref="I37:I38"/>
    <mergeCell ref="J37:J38"/>
    <mergeCell ref="I39:I40"/>
    <mergeCell ref="J39:J40"/>
    <mergeCell ref="I41:I42"/>
    <mergeCell ref="J41:J42"/>
    <mergeCell ref="I43:I44"/>
    <mergeCell ref="J43:J44"/>
    <mergeCell ref="I45:I46"/>
    <mergeCell ref="K27:K28"/>
    <mergeCell ref="L27:L28"/>
    <mergeCell ref="K29:K30"/>
    <mergeCell ref="L29:L30"/>
    <mergeCell ref="K31:K32"/>
    <mergeCell ref="L31:L32"/>
    <mergeCell ref="K33:K34"/>
    <mergeCell ref="L33:L34"/>
    <mergeCell ref="K35:K36"/>
    <mergeCell ref="L35:L36"/>
    <mergeCell ref="K37:K38"/>
    <mergeCell ref="L37:L38"/>
    <mergeCell ref="K39:K40"/>
    <mergeCell ref="L39:L40"/>
    <mergeCell ref="K41:K42"/>
    <mergeCell ref="L41:L42"/>
    <mergeCell ref="K43:K44"/>
    <mergeCell ref="L43:L44"/>
    <mergeCell ref="L45:L46"/>
    <mergeCell ref="K47:K48"/>
    <mergeCell ref="L47:L48"/>
    <mergeCell ref="K49:K50"/>
    <mergeCell ref="O45:O46"/>
    <mergeCell ref="P45:P46"/>
    <mergeCell ref="O47:O48"/>
    <mergeCell ref="P47:P48"/>
    <mergeCell ref="O49:O50"/>
    <mergeCell ref="P49:P50"/>
    <mergeCell ref="M47:M48"/>
    <mergeCell ref="N47:N48"/>
    <mergeCell ref="M49:M50"/>
    <mergeCell ref="N49:N50"/>
    <mergeCell ref="J31:J32"/>
    <mergeCell ref="I33:I34"/>
    <mergeCell ref="J33:J34"/>
    <mergeCell ref="I35:I36"/>
    <mergeCell ref="J35:J36"/>
    <mergeCell ref="I49:I50"/>
    <mergeCell ref="J49:J50"/>
    <mergeCell ref="I47:I48"/>
    <mergeCell ref="J47:J48"/>
    <mergeCell ref="M37:M38"/>
    <mergeCell ref="N37:N38"/>
    <mergeCell ref="M39:M40"/>
    <mergeCell ref="N39:N40"/>
    <mergeCell ref="M41:M42"/>
    <mergeCell ref="N41:N42"/>
    <mergeCell ref="M43:M44"/>
    <mergeCell ref="N43:N44"/>
    <mergeCell ref="M45:M46"/>
    <mergeCell ref="U33:U34"/>
    <mergeCell ref="N45:N46"/>
    <mergeCell ref="M27:M28"/>
    <mergeCell ref="N27:N28"/>
    <mergeCell ref="M29:M30"/>
    <mergeCell ref="N29:N30"/>
    <mergeCell ref="M31:M32"/>
    <mergeCell ref="N31:N32"/>
    <mergeCell ref="M33:M34"/>
    <mergeCell ref="N33:N34"/>
    <mergeCell ref="M35:M36"/>
    <mergeCell ref="N35:N36"/>
    <mergeCell ref="O37:O38"/>
    <mergeCell ref="P37:P38"/>
    <mergeCell ref="O39:O40"/>
    <mergeCell ref="P39:P40"/>
    <mergeCell ref="O41:O42"/>
    <mergeCell ref="P41:P42"/>
    <mergeCell ref="O43:O44"/>
    <mergeCell ref="P43:P44"/>
    <mergeCell ref="U27:U28"/>
    <mergeCell ref="Q45:Q46"/>
    <mergeCell ref="R45:R46"/>
    <mergeCell ref="S45:S46"/>
    <mergeCell ref="W43:W44"/>
    <mergeCell ref="X43:X44"/>
    <mergeCell ref="W45:W46"/>
    <mergeCell ref="U35:U36"/>
    <mergeCell ref="V35:V36"/>
    <mergeCell ref="T37:T38"/>
    <mergeCell ref="U37:U38"/>
    <mergeCell ref="V37:V38"/>
    <mergeCell ref="W33:W34"/>
    <mergeCell ref="X33:X34"/>
    <mergeCell ref="W35:W36"/>
    <mergeCell ref="X35:X36"/>
    <mergeCell ref="W37:W38"/>
    <mergeCell ref="X37:X38"/>
    <mergeCell ref="W39:W40"/>
    <mergeCell ref="X39:X40"/>
    <mergeCell ref="W41:W42"/>
    <mergeCell ref="X41:X42"/>
    <mergeCell ref="Q33:Q34"/>
    <mergeCell ref="R39:R40"/>
    <mergeCell ref="S39:S40"/>
    <mergeCell ref="Q41:Q42"/>
    <mergeCell ref="R41:R42"/>
    <mergeCell ref="S41:S42"/>
    <mergeCell ref="Q43:Q44"/>
    <mergeCell ref="R43:R44"/>
    <mergeCell ref="S43:S44"/>
    <mergeCell ref="T33:T34"/>
    <mergeCell ref="T35:T36"/>
    <mergeCell ref="Q39:Q40"/>
    <mergeCell ref="O27:O28"/>
    <mergeCell ref="P27:P28"/>
    <mergeCell ref="O29:O30"/>
    <mergeCell ref="P29:P30"/>
    <mergeCell ref="O31:O32"/>
    <mergeCell ref="P31:P32"/>
    <mergeCell ref="O33:O34"/>
    <mergeCell ref="P33:P34"/>
    <mergeCell ref="O35:O36"/>
    <mergeCell ref="P35:P36"/>
    <mergeCell ref="S27:S28"/>
    <mergeCell ref="Q29:Q30"/>
    <mergeCell ref="R29:R30"/>
    <mergeCell ref="S29:S30"/>
    <mergeCell ref="Q31:Q32"/>
    <mergeCell ref="R31:R32"/>
    <mergeCell ref="S31:S32"/>
    <mergeCell ref="Q27:Q28"/>
    <mergeCell ref="R27:R28"/>
    <mergeCell ref="R33:R34"/>
    <mergeCell ref="S33:S34"/>
    <mergeCell ref="Q35:Q36"/>
    <mergeCell ref="R35:R36"/>
    <mergeCell ref="S35:S36"/>
    <mergeCell ref="Q37:Q38"/>
    <mergeCell ref="R37:R38"/>
    <mergeCell ref="S37:S38"/>
    <mergeCell ref="T27:T28"/>
    <mergeCell ref="T29:T30"/>
    <mergeCell ref="U29:U30"/>
    <mergeCell ref="V29:V30"/>
    <mergeCell ref="T31:T32"/>
    <mergeCell ref="U31:U32"/>
    <mergeCell ref="V31:V32"/>
    <mergeCell ref="X47:X48"/>
    <mergeCell ref="W49:W50"/>
    <mergeCell ref="X49:X50"/>
    <mergeCell ref="Y27:Y28"/>
    <mergeCell ref="Z27:Z28"/>
    <mergeCell ref="Y29:Y30"/>
    <mergeCell ref="Z29:Z30"/>
    <mergeCell ref="Y31:Y32"/>
    <mergeCell ref="Z31:Z32"/>
    <mergeCell ref="Y33:Y34"/>
    <mergeCell ref="Z33:Z34"/>
    <mergeCell ref="Y35:Y36"/>
    <mergeCell ref="Z35:Z36"/>
    <mergeCell ref="Y37:Y38"/>
    <mergeCell ref="Z37:Z38"/>
    <mergeCell ref="Y39:Y40"/>
    <mergeCell ref="Z39:Z40"/>
    <mergeCell ref="Y41:Y42"/>
    <mergeCell ref="Z41:Z42"/>
    <mergeCell ref="Y43:Y44"/>
    <mergeCell ref="Z43:Z44"/>
    <mergeCell ref="Z45:Z46"/>
    <mergeCell ref="Y47:Y48"/>
    <mergeCell ref="Z47:Z48"/>
    <mergeCell ref="Y45:Y46"/>
    <mergeCell ref="V33:V34"/>
    <mergeCell ref="W27:W28"/>
    <mergeCell ref="X27:X28"/>
    <mergeCell ref="W29:W30"/>
    <mergeCell ref="X29:X30"/>
    <mergeCell ref="W31:W32"/>
    <mergeCell ref="X31:X32"/>
    <mergeCell ref="V45:V46"/>
    <mergeCell ref="AA35:AA36"/>
    <mergeCell ref="AB35:AB36"/>
    <mergeCell ref="AC35:AC36"/>
    <mergeCell ref="AA37:AA38"/>
    <mergeCell ref="AB37:AB38"/>
    <mergeCell ref="AC37:AC38"/>
    <mergeCell ref="AA39:AA40"/>
    <mergeCell ref="AB39:AB40"/>
    <mergeCell ref="AC39:AC40"/>
    <mergeCell ref="AA41:AA42"/>
    <mergeCell ref="AB41:AB42"/>
    <mergeCell ref="AC41:AC42"/>
    <mergeCell ref="AA27:AA28"/>
    <mergeCell ref="AB27:AB28"/>
    <mergeCell ref="AC27:AC28"/>
    <mergeCell ref="AA29:AA30"/>
    <mergeCell ref="AB29:AB30"/>
    <mergeCell ref="AC29:AC30"/>
    <mergeCell ref="AA31:AA32"/>
    <mergeCell ref="AB31:AB32"/>
    <mergeCell ref="AC31:AC32"/>
    <mergeCell ref="AA33:AA34"/>
    <mergeCell ref="AB33:AB34"/>
    <mergeCell ref="AC33:AC34"/>
    <mergeCell ref="V27:V28"/>
    <mergeCell ref="U39:U40"/>
    <mergeCell ref="V39:V40"/>
    <mergeCell ref="T41:T42"/>
    <mergeCell ref="U41:U42"/>
    <mergeCell ref="V41:V42"/>
    <mergeCell ref="AA43:AA44"/>
    <mergeCell ref="AB43:AB44"/>
    <mergeCell ref="AC43:AC44"/>
    <mergeCell ref="AA45:AA46"/>
    <mergeCell ref="AB45:AB46"/>
    <mergeCell ref="AC45:AC46"/>
    <mergeCell ref="T39:T40"/>
    <mergeCell ref="T43:T44"/>
    <mergeCell ref="U43:U44"/>
    <mergeCell ref="V43:V44"/>
    <mergeCell ref="T45:T46"/>
    <mergeCell ref="U45:U46"/>
    <mergeCell ref="X45:X46"/>
    <mergeCell ref="AA47:AA48"/>
    <mergeCell ref="AB47:AB48"/>
    <mergeCell ref="AC47:AC48"/>
    <mergeCell ref="AE47:AE48"/>
    <mergeCell ref="AF47:AF48"/>
    <mergeCell ref="AD39:AD40"/>
    <mergeCell ref="AE39:AE40"/>
    <mergeCell ref="AF39:AF40"/>
    <mergeCell ref="AD41:AD42"/>
    <mergeCell ref="AE41:AE42"/>
    <mergeCell ref="AF41:AF42"/>
    <mergeCell ref="AD43:AD44"/>
    <mergeCell ref="AE43:AE44"/>
    <mergeCell ref="AF43:AF44"/>
    <mergeCell ref="AD27:AD28"/>
    <mergeCell ref="AE27:AE28"/>
    <mergeCell ref="AF27:AF28"/>
    <mergeCell ref="AD29:AD30"/>
    <mergeCell ref="AE29:AE30"/>
    <mergeCell ref="AF29:AF30"/>
    <mergeCell ref="AD35:AD36"/>
    <mergeCell ref="AE35:AE36"/>
    <mergeCell ref="AF35:AF36"/>
    <mergeCell ref="AD37:AD38"/>
    <mergeCell ref="AE37:AE38"/>
    <mergeCell ref="AF37:AF38"/>
    <mergeCell ref="AD31:AD32"/>
    <mergeCell ref="AE31:AE32"/>
    <mergeCell ref="AF31:AF32"/>
    <mergeCell ref="AD33:AD34"/>
    <mergeCell ref="AE33:AE34"/>
    <mergeCell ref="AF33:AF34"/>
    <mergeCell ref="AI27:AI28"/>
    <mergeCell ref="AJ27:AJ28"/>
    <mergeCell ref="AI29:AI30"/>
    <mergeCell ref="AJ29:AJ30"/>
    <mergeCell ref="AI31:AI32"/>
    <mergeCell ref="AJ31:AJ32"/>
    <mergeCell ref="AI33:AI34"/>
    <mergeCell ref="AJ33:AJ34"/>
    <mergeCell ref="AI35:AI36"/>
    <mergeCell ref="AJ35:AJ36"/>
    <mergeCell ref="AI37:AI38"/>
    <mergeCell ref="AJ37:AJ38"/>
    <mergeCell ref="AH29:AH30"/>
    <mergeCell ref="AG31:AG32"/>
    <mergeCell ref="AH31:AH32"/>
    <mergeCell ref="AG33:AG34"/>
    <mergeCell ref="AH33:AH34"/>
    <mergeCell ref="AG35:AG36"/>
    <mergeCell ref="AH35:AH36"/>
    <mergeCell ref="AG37:AG38"/>
    <mergeCell ref="AH37:AH38"/>
    <mergeCell ref="AI39:AI40"/>
    <mergeCell ref="AJ39:AJ40"/>
    <mergeCell ref="AI41:AI42"/>
    <mergeCell ref="AJ41:AJ42"/>
    <mergeCell ref="AI43:AI44"/>
    <mergeCell ref="AJ43:AJ44"/>
    <mergeCell ref="AE49:AE50"/>
    <mergeCell ref="AF49:AF50"/>
    <mergeCell ref="AA49:AA50"/>
    <mergeCell ref="AB49:AB50"/>
    <mergeCell ref="AC49:AC50"/>
    <mergeCell ref="L49:L50"/>
    <mergeCell ref="AD49:AD50"/>
    <mergeCell ref="AN45:AN46"/>
    <mergeCell ref="AN47:AN48"/>
    <mergeCell ref="AN49:AN50"/>
    <mergeCell ref="AI45:AI46"/>
    <mergeCell ref="AJ45:AJ46"/>
    <mergeCell ref="AI47:AI48"/>
    <mergeCell ref="AJ47:AJ48"/>
    <mergeCell ref="AI49:AI50"/>
    <mergeCell ref="AJ49:AJ50"/>
    <mergeCell ref="AM45:AM46"/>
    <mergeCell ref="AM47:AM48"/>
    <mergeCell ref="AM49:AM50"/>
    <mergeCell ref="AD45:AD46"/>
    <mergeCell ref="AE45:AE46"/>
    <mergeCell ref="AF45:AF46"/>
    <mergeCell ref="AD47:AD48"/>
    <mergeCell ref="W47:W48"/>
    <mergeCell ref="Y49:Y50"/>
    <mergeCell ref="Z49:Z50"/>
    <mergeCell ref="T47:T48"/>
    <mergeCell ref="U47:U48"/>
    <mergeCell ref="V47:V48"/>
    <mergeCell ref="T49:T50"/>
    <mergeCell ref="U49:U50"/>
    <mergeCell ref="V49:V50"/>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P81:P82"/>
    <mergeCell ref="Q81:Q82"/>
    <mergeCell ref="Q49:Q50"/>
    <mergeCell ref="R49:R50"/>
    <mergeCell ref="S49:S50"/>
    <mergeCell ref="Q47:Q48"/>
    <mergeCell ref="R47:R48"/>
    <mergeCell ref="S47:S48"/>
    <mergeCell ref="C62:D62"/>
    <mergeCell ref="B63:B64"/>
    <mergeCell ref="C63:C64"/>
    <mergeCell ref="D63:D64"/>
    <mergeCell ref="AN81:AN82"/>
    <mergeCell ref="AA81:AA82"/>
    <mergeCell ref="AB81:AB82"/>
    <mergeCell ref="AC81:AC82"/>
    <mergeCell ref="AD81:AD82"/>
    <mergeCell ref="AE81:AE82"/>
    <mergeCell ref="AF81:AF82"/>
    <mergeCell ref="AI81:AI82"/>
    <mergeCell ref="AJ81:AJ82"/>
    <mergeCell ref="AM81:AM82"/>
    <mergeCell ref="R81:R82"/>
    <mergeCell ref="S81:S82"/>
    <mergeCell ref="T81:T82"/>
    <mergeCell ref="U81:U82"/>
    <mergeCell ref="V81:V82"/>
    <mergeCell ref="W81:W82"/>
    <mergeCell ref="X81:X82"/>
    <mergeCell ref="Y81:Y82"/>
    <mergeCell ref="Z81:Z82"/>
    <mergeCell ref="AK81:AK82"/>
    <mergeCell ref="AL81:AL82"/>
    <mergeCell ref="B87:B88"/>
    <mergeCell ref="C87:C88"/>
    <mergeCell ref="D87:D88"/>
    <mergeCell ref="E87:E88"/>
    <mergeCell ref="F87:F88"/>
    <mergeCell ref="G87:G88"/>
    <mergeCell ref="H87:H88"/>
    <mergeCell ref="I87:I88"/>
    <mergeCell ref="J87:J88"/>
    <mergeCell ref="K87:K88"/>
    <mergeCell ref="L87:L88"/>
    <mergeCell ref="M87:M88"/>
    <mergeCell ref="N87:N88"/>
    <mergeCell ref="O87:O88"/>
    <mergeCell ref="P87:P88"/>
    <mergeCell ref="Q87:Q88"/>
    <mergeCell ref="R87:R88"/>
    <mergeCell ref="O89:O90"/>
    <mergeCell ref="P89:P90"/>
    <mergeCell ref="Q89:Q90"/>
    <mergeCell ref="R89:R90"/>
    <mergeCell ref="S89:S90"/>
    <mergeCell ref="T89:T90"/>
    <mergeCell ref="AI87:AI88"/>
    <mergeCell ref="AJ87:AJ88"/>
    <mergeCell ref="AM87:AM88"/>
    <mergeCell ref="AN87:AN88"/>
    <mergeCell ref="S87:S88"/>
    <mergeCell ref="T87:T88"/>
    <mergeCell ref="U87:U88"/>
    <mergeCell ref="V87:V88"/>
    <mergeCell ref="W87:W88"/>
    <mergeCell ref="X87:X88"/>
    <mergeCell ref="Y87:Y88"/>
    <mergeCell ref="Z87:Z88"/>
    <mergeCell ref="AA87:AA88"/>
    <mergeCell ref="AB87:AB88"/>
    <mergeCell ref="AC87:AC88"/>
    <mergeCell ref="AD87:AD88"/>
    <mergeCell ref="AE87:AE88"/>
    <mergeCell ref="AF87:AF88"/>
    <mergeCell ref="AK87:AK88"/>
    <mergeCell ref="AL87:AL88"/>
    <mergeCell ref="AK89:AK90"/>
    <mergeCell ref="AL89:AL90"/>
    <mergeCell ref="AI91:AI92"/>
    <mergeCell ref="AJ91:AJ92"/>
    <mergeCell ref="AM91:AM92"/>
    <mergeCell ref="AN91:AN92"/>
    <mergeCell ref="S91:S92"/>
    <mergeCell ref="T91:T92"/>
    <mergeCell ref="U91:U92"/>
    <mergeCell ref="V91:V92"/>
    <mergeCell ref="W91:W92"/>
    <mergeCell ref="X91:X92"/>
    <mergeCell ref="Y91:Y92"/>
    <mergeCell ref="Z91:Z92"/>
    <mergeCell ref="AA91:AA92"/>
    <mergeCell ref="AD89:AD90"/>
    <mergeCell ref="AE89:AE90"/>
    <mergeCell ref="AF89:AF90"/>
    <mergeCell ref="AI89:AI90"/>
    <mergeCell ref="AJ89:AJ90"/>
    <mergeCell ref="AM89:AM90"/>
    <mergeCell ref="AN89:AN90"/>
    <mergeCell ref="U89:U90"/>
    <mergeCell ref="V89:V90"/>
    <mergeCell ref="W89:W90"/>
    <mergeCell ref="X89:X90"/>
    <mergeCell ref="Y89:Y90"/>
    <mergeCell ref="Z89:Z90"/>
    <mergeCell ref="AA89:AA90"/>
    <mergeCell ref="AB89:AB90"/>
    <mergeCell ref="AC89:AC90"/>
    <mergeCell ref="AB91:AB92"/>
    <mergeCell ref="AC91:AC92"/>
    <mergeCell ref="AD91:AD92"/>
    <mergeCell ref="AE91:AE92"/>
    <mergeCell ref="AF91:AF92"/>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Q91:Q92"/>
    <mergeCell ref="R91:R92"/>
    <mergeCell ref="B89:B90"/>
    <mergeCell ref="C89:C90"/>
    <mergeCell ref="D89:D90"/>
    <mergeCell ref="E89:E90"/>
    <mergeCell ref="F89:F90"/>
    <mergeCell ref="G89:G90"/>
    <mergeCell ref="H89:H90"/>
    <mergeCell ref="AB93:AB94"/>
    <mergeCell ref="K93:K94"/>
    <mergeCell ref="L93:L94"/>
    <mergeCell ref="M93:M94"/>
    <mergeCell ref="N93:N94"/>
    <mergeCell ref="O93:O94"/>
    <mergeCell ref="P93:P94"/>
    <mergeCell ref="Q93:Q94"/>
    <mergeCell ref="R93:R94"/>
    <mergeCell ref="S93:S94"/>
    <mergeCell ref="B93:B94"/>
    <mergeCell ref="C93:C94"/>
    <mergeCell ref="D93:D94"/>
    <mergeCell ref="E93:E94"/>
    <mergeCell ref="F93:F94"/>
    <mergeCell ref="G93:G94"/>
    <mergeCell ref="H93:H94"/>
    <mergeCell ref="I93:I94"/>
    <mergeCell ref="J93:J94"/>
    <mergeCell ref="I89:I90"/>
    <mergeCell ref="J89:J90"/>
    <mergeCell ref="K89:K90"/>
    <mergeCell ref="L89:L90"/>
    <mergeCell ref="M89:M90"/>
    <mergeCell ref="N89:N90"/>
    <mergeCell ref="AN93:AN94"/>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T93:T94"/>
    <mergeCell ref="U93:U94"/>
    <mergeCell ref="V93:V94"/>
    <mergeCell ref="W93:W94"/>
    <mergeCell ref="X93:X94"/>
    <mergeCell ref="Y93:Y94"/>
    <mergeCell ref="Z93:Z94"/>
    <mergeCell ref="AA93:AA94"/>
    <mergeCell ref="AI95:AI96"/>
    <mergeCell ref="AJ95:AJ96"/>
    <mergeCell ref="AM95:AM96"/>
    <mergeCell ref="R95:R96"/>
    <mergeCell ref="S95:S96"/>
    <mergeCell ref="T95:T96"/>
    <mergeCell ref="U95:U96"/>
    <mergeCell ref="V95:V96"/>
    <mergeCell ref="W95:W96"/>
    <mergeCell ref="X95:X96"/>
    <mergeCell ref="Y95:Y96"/>
    <mergeCell ref="Z95:Z96"/>
    <mergeCell ref="AC93:AC94"/>
    <mergeCell ref="AD93:AD94"/>
    <mergeCell ref="AE93:AE94"/>
    <mergeCell ref="AF93:AF94"/>
    <mergeCell ref="AI93:AI94"/>
    <mergeCell ref="AJ93:AJ94"/>
    <mergeCell ref="AM93:AM94"/>
    <mergeCell ref="AF97:AF98"/>
    <mergeCell ref="AI97:AI98"/>
    <mergeCell ref="AN95:AN96"/>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P97:P98"/>
    <mergeCell ref="Q97:Q98"/>
    <mergeCell ref="R97:R98"/>
    <mergeCell ref="S97:S98"/>
    <mergeCell ref="T97:T98"/>
    <mergeCell ref="U97:U98"/>
    <mergeCell ref="V97:V98"/>
    <mergeCell ref="W97:W98"/>
    <mergeCell ref="X97:X98"/>
    <mergeCell ref="AA95:AA96"/>
    <mergeCell ref="AB95:AB96"/>
    <mergeCell ref="AC95:AC96"/>
    <mergeCell ref="AD95:AD96"/>
    <mergeCell ref="AE95:AE96"/>
    <mergeCell ref="AF95:AF96"/>
    <mergeCell ref="AE99:AE100"/>
    <mergeCell ref="AJ97:AJ98"/>
    <mergeCell ref="AM97:AM98"/>
    <mergeCell ref="AN97:AN98"/>
    <mergeCell ref="B99:B100"/>
    <mergeCell ref="C99:C100"/>
    <mergeCell ref="D99:D100"/>
    <mergeCell ref="E99:E100"/>
    <mergeCell ref="F99:F100"/>
    <mergeCell ref="G99:G100"/>
    <mergeCell ref="H99:H100"/>
    <mergeCell ref="I99:I100"/>
    <mergeCell ref="J99:J100"/>
    <mergeCell ref="K99:K100"/>
    <mergeCell ref="L99:L100"/>
    <mergeCell ref="M99:M100"/>
    <mergeCell ref="N99:N100"/>
    <mergeCell ref="O99:O100"/>
    <mergeCell ref="P99:P100"/>
    <mergeCell ref="Q99:Q100"/>
    <mergeCell ref="R99:R100"/>
    <mergeCell ref="S99:S100"/>
    <mergeCell ref="T99:T100"/>
    <mergeCell ref="U99:U100"/>
    <mergeCell ref="V99:V100"/>
    <mergeCell ref="Y97:Y98"/>
    <mergeCell ref="Z97:Z98"/>
    <mergeCell ref="AA97:AA98"/>
    <mergeCell ref="AB97:AB98"/>
    <mergeCell ref="AC97:AC98"/>
    <mergeCell ref="AD97:AD98"/>
    <mergeCell ref="AE97:AE98"/>
    <mergeCell ref="AF99:AF100"/>
    <mergeCell ref="AI99:AI100"/>
    <mergeCell ref="AJ99:AJ100"/>
    <mergeCell ref="AM99:AM100"/>
    <mergeCell ref="AN99:AN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R101:R102"/>
    <mergeCell ref="S101:S102"/>
    <mergeCell ref="T101:T102"/>
    <mergeCell ref="W99:W100"/>
    <mergeCell ref="X99:X100"/>
    <mergeCell ref="Y99:Y100"/>
    <mergeCell ref="Z99:Z100"/>
    <mergeCell ref="AA99:AA100"/>
    <mergeCell ref="AB99:AB100"/>
    <mergeCell ref="AC99:AC100"/>
    <mergeCell ref="AD99:AD100"/>
    <mergeCell ref="AI103:AI104"/>
    <mergeCell ref="AJ103:AJ104"/>
    <mergeCell ref="AM103:AM104"/>
    <mergeCell ref="AN103:AN104"/>
    <mergeCell ref="S103:S104"/>
    <mergeCell ref="T103:T104"/>
    <mergeCell ref="U103:U104"/>
    <mergeCell ref="V103:V104"/>
    <mergeCell ref="W103:W104"/>
    <mergeCell ref="X103:X104"/>
    <mergeCell ref="Y103:Y104"/>
    <mergeCell ref="Z103:Z104"/>
    <mergeCell ref="AA103:AA104"/>
    <mergeCell ref="AD101:AD102"/>
    <mergeCell ref="AE101:AE102"/>
    <mergeCell ref="AF101:AF102"/>
    <mergeCell ref="AI101:AI102"/>
    <mergeCell ref="AJ101:AJ102"/>
    <mergeCell ref="AM101:AM102"/>
    <mergeCell ref="AN101:AN102"/>
    <mergeCell ref="U101:U102"/>
    <mergeCell ref="V101:V102"/>
    <mergeCell ref="W101:W102"/>
    <mergeCell ref="X101:X102"/>
    <mergeCell ref="Y101:Y102"/>
    <mergeCell ref="Z101:Z102"/>
    <mergeCell ref="AA101:AA102"/>
    <mergeCell ref="AB101:AB102"/>
    <mergeCell ref="AC101:AC102"/>
    <mergeCell ref="AB103:AB104"/>
    <mergeCell ref="AC103:AC104"/>
    <mergeCell ref="AD103:AD104"/>
    <mergeCell ref="AE103:AE104"/>
    <mergeCell ref="AF103:AF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P103:P104"/>
    <mergeCell ref="Q103:Q104"/>
    <mergeCell ref="R103:R104"/>
    <mergeCell ref="AB105:AB106"/>
    <mergeCell ref="K105:K106"/>
    <mergeCell ref="L105:L106"/>
    <mergeCell ref="M105:M106"/>
    <mergeCell ref="N105:N106"/>
    <mergeCell ref="O105:O106"/>
    <mergeCell ref="P105:P106"/>
    <mergeCell ref="Q105:Q106"/>
    <mergeCell ref="R105:R106"/>
    <mergeCell ref="S105:S106"/>
    <mergeCell ref="B105:B106"/>
    <mergeCell ref="C105:C106"/>
    <mergeCell ref="D105:D106"/>
    <mergeCell ref="E105:E106"/>
    <mergeCell ref="F105:F106"/>
    <mergeCell ref="G105:G106"/>
    <mergeCell ref="H105:H106"/>
    <mergeCell ref="I105:I106"/>
    <mergeCell ref="J105:J106"/>
    <mergeCell ref="AC105:AC106"/>
    <mergeCell ref="AD105:AD106"/>
    <mergeCell ref="AE105:AE106"/>
    <mergeCell ref="AF105:AF106"/>
    <mergeCell ref="AI105:AI106"/>
    <mergeCell ref="AJ105:AJ106"/>
    <mergeCell ref="AM105:AM106"/>
    <mergeCell ref="AN105:AN106"/>
    <mergeCell ref="B107:B108"/>
    <mergeCell ref="C107:C108"/>
    <mergeCell ref="D107:D108"/>
    <mergeCell ref="E107:E108"/>
    <mergeCell ref="F107:F108"/>
    <mergeCell ref="G107:G108"/>
    <mergeCell ref="H107:H108"/>
    <mergeCell ref="I107:I108"/>
    <mergeCell ref="J107:J108"/>
    <mergeCell ref="K107:K108"/>
    <mergeCell ref="L107:L108"/>
    <mergeCell ref="M107:M108"/>
    <mergeCell ref="N107:N108"/>
    <mergeCell ref="O107:O108"/>
    <mergeCell ref="P107:P108"/>
    <mergeCell ref="Q107:Q108"/>
    <mergeCell ref="T105:T106"/>
    <mergeCell ref="U105:U106"/>
    <mergeCell ref="V105:V106"/>
    <mergeCell ref="W105:W106"/>
    <mergeCell ref="X105:X106"/>
    <mergeCell ref="Y105:Y106"/>
    <mergeCell ref="Z105:Z106"/>
    <mergeCell ref="AA105:AA106"/>
    <mergeCell ref="U109:U110"/>
    <mergeCell ref="V109:V110"/>
    <mergeCell ref="W109:W110"/>
    <mergeCell ref="X109:X110"/>
    <mergeCell ref="AA107:AA108"/>
    <mergeCell ref="AB107:AB108"/>
    <mergeCell ref="AC107:AC108"/>
    <mergeCell ref="AD107:AD108"/>
    <mergeCell ref="AE107:AE108"/>
    <mergeCell ref="AF107:AF108"/>
    <mergeCell ref="AI107:AI108"/>
    <mergeCell ref="AJ107:AJ108"/>
    <mergeCell ref="AM107:AM108"/>
    <mergeCell ref="R107:R108"/>
    <mergeCell ref="S107:S108"/>
    <mergeCell ref="T107:T108"/>
    <mergeCell ref="U107:U108"/>
    <mergeCell ref="V107:V108"/>
    <mergeCell ref="W107:W108"/>
    <mergeCell ref="X107:X108"/>
    <mergeCell ref="Y107:Y108"/>
    <mergeCell ref="Z107:Z108"/>
    <mergeCell ref="T111:T112"/>
    <mergeCell ref="U111:U112"/>
    <mergeCell ref="V111:V112"/>
    <mergeCell ref="Y109:Y110"/>
    <mergeCell ref="Z109:Z110"/>
    <mergeCell ref="AA109:AA110"/>
    <mergeCell ref="AB109:AB110"/>
    <mergeCell ref="AC109:AC110"/>
    <mergeCell ref="AD109:AD110"/>
    <mergeCell ref="AE109:AE110"/>
    <mergeCell ref="AF109:AF110"/>
    <mergeCell ref="AI109:AI110"/>
    <mergeCell ref="AN107:AN108"/>
    <mergeCell ref="B109:B110"/>
    <mergeCell ref="C109:C110"/>
    <mergeCell ref="D109:D110"/>
    <mergeCell ref="E109:E110"/>
    <mergeCell ref="F109:F110"/>
    <mergeCell ref="G109:G110"/>
    <mergeCell ref="H109:H110"/>
    <mergeCell ref="I109:I110"/>
    <mergeCell ref="J109:J110"/>
    <mergeCell ref="K109:K110"/>
    <mergeCell ref="L109:L110"/>
    <mergeCell ref="M109:M110"/>
    <mergeCell ref="N109:N110"/>
    <mergeCell ref="O109:O110"/>
    <mergeCell ref="P109:P110"/>
    <mergeCell ref="Q109:Q110"/>
    <mergeCell ref="R109:R110"/>
    <mergeCell ref="S109:S110"/>
    <mergeCell ref="T109:T110"/>
    <mergeCell ref="S113:S114"/>
    <mergeCell ref="T113:T114"/>
    <mergeCell ref="W111:W112"/>
    <mergeCell ref="X111:X112"/>
    <mergeCell ref="Y111:Y112"/>
    <mergeCell ref="Z111:Z112"/>
    <mergeCell ref="AA111:AA112"/>
    <mergeCell ref="AB111:AB112"/>
    <mergeCell ref="AC111:AC112"/>
    <mergeCell ref="AD111:AD112"/>
    <mergeCell ref="AE111:AE112"/>
    <mergeCell ref="AJ109:AJ110"/>
    <mergeCell ref="AM109:AM110"/>
    <mergeCell ref="AN109:AN110"/>
    <mergeCell ref="B111:B112"/>
    <mergeCell ref="C111:C112"/>
    <mergeCell ref="D111:D112"/>
    <mergeCell ref="E111:E112"/>
    <mergeCell ref="F111:F112"/>
    <mergeCell ref="G111:G112"/>
    <mergeCell ref="H111:H112"/>
    <mergeCell ref="I111:I112"/>
    <mergeCell ref="J111:J112"/>
    <mergeCell ref="K111:K112"/>
    <mergeCell ref="L111:L112"/>
    <mergeCell ref="M111:M112"/>
    <mergeCell ref="N111:N112"/>
    <mergeCell ref="O111:O112"/>
    <mergeCell ref="P111:P112"/>
    <mergeCell ref="Q111:Q112"/>
    <mergeCell ref="R111:R112"/>
    <mergeCell ref="S111:S112"/>
    <mergeCell ref="B113:B114"/>
    <mergeCell ref="C113:C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R113:R114"/>
    <mergeCell ref="AD113:AD114"/>
    <mergeCell ref="AE113:AE114"/>
    <mergeCell ref="AF113:AF114"/>
    <mergeCell ref="AI113:AI114"/>
    <mergeCell ref="AJ113:AJ114"/>
    <mergeCell ref="AM113:AM114"/>
    <mergeCell ref="AN113:AN114"/>
    <mergeCell ref="U113:U114"/>
    <mergeCell ref="V113:V114"/>
    <mergeCell ref="W113:W114"/>
    <mergeCell ref="X113:X114"/>
    <mergeCell ref="Y113:Y114"/>
    <mergeCell ref="Z113:Z114"/>
    <mergeCell ref="AA113:AA114"/>
    <mergeCell ref="AB113:AB114"/>
    <mergeCell ref="AC113:AC114"/>
    <mergeCell ref="AB115:AB116"/>
    <mergeCell ref="AC115:AC116"/>
    <mergeCell ref="AD115:AD116"/>
    <mergeCell ref="AK113:AK114"/>
    <mergeCell ref="AL113:AL114"/>
    <mergeCell ref="AK115:AK116"/>
    <mergeCell ref="AL115:AL116"/>
    <mergeCell ref="AE115:AE116"/>
    <mergeCell ref="AF115:AF116"/>
    <mergeCell ref="B115:B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Q115:Q116"/>
    <mergeCell ref="R115:R116"/>
    <mergeCell ref="S115:S116"/>
    <mergeCell ref="T115:T116"/>
    <mergeCell ref="U115:U116"/>
    <mergeCell ref="V115:V116"/>
    <mergeCell ref="W115:W116"/>
    <mergeCell ref="X115:X116"/>
    <mergeCell ref="Y115:Y116"/>
    <mergeCell ref="Z115:Z116"/>
    <mergeCell ref="AA115:AA116"/>
    <mergeCell ref="K117:K118"/>
    <mergeCell ref="L117:L118"/>
    <mergeCell ref="M117:M118"/>
    <mergeCell ref="N117:N118"/>
    <mergeCell ref="O117:O118"/>
    <mergeCell ref="P117:P118"/>
    <mergeCell ref="Q117:Q118"/>
    <mergeCell ref="R117:R118"/>
    <mergeCell ref="S117:S118"/>
    <mergeCell ref="B117:B118"/>
    <mergeCell ref="C117:C118"/>
    <mergeCell ref="D117:D118"/>
    <mergeCell ref="E117:E118"/>
    <mergeCell ref="F117:F118"/>
    <mergeCell ref="G117:G118"/>
    <mergeCell ref="H117:H118"/>
    <mergeCell ref="I117:I118"/>
    <mergeCell ref="J117:J118"/>
    <mergeCell ref="T119:T120"/>
    <mergeCell ref="U119:U120"/>
    <mergeCell ref="V119:V120"/>
    <mergeCell ref="W119:W120"/>
    <mergeCell ref="X119:X120"/>
    <mergeCell ref="AC117:AC118"/>
    <mergeCell ref="AD117:AD118"/>
    <mergeCell ref="AE117:AE118"/>
    <mergeCell ref="AF117:AF118"/>
    <mergeCell ref="AI117:AI118"/>
    <mergeCell ref="AJ117:AJ118"/>
    <mergeCell ref="AM117:AM118"/>
    <mergeCell ref="AN117:AN118"/>
    <mergeCell ref="T117:T118"/>
    <mergeCell ref="U117:U118"/>
    <mergeCell ref="V117:V118"/>
    <mergeCell ref="W117:W118"/>
    <mergeCell ref="X117:X118"/>
    <mergeCell ref="Y117:Y118"/>
    <mergeCell ref="Z117:Z118"/>
    <mergeCell ref="AA117:AA118"/>
    <mergeCell ref="AB117:AB118"/>
    <mergeCell ref="AG117:AG118"/>
    <mergeCell ref="AH117:AH118"/>
    <mergeCell ref="AG119:AG120"/>
    <mergeCell ref="AH119:AH120"/>
    <mergeCell ref="S121:S122"/>
    <mergeCell ref="T121:T122"/>
    <mergeCell ref="AJ119:AJ120"/>
    <mergeCell ref="AM119:AM120"/>
    <mergeCell ref="AN119:AN120"/>
    <mergeCell ref="Y119:Y120"/>
    <mergeCell ref="Z119:Z120"/>
    <mergeCell ref="AA119:AA120"/>
    <mergeCell ref="AB119:AB120"/>
    <mergeCell ref="AC119:AC120"/>
    <mergeCell ref="AD119:AD120"/>
    <mergeCell ref="AE119:AE120"/>
    <mergeCell ref="AF119:AF120"/>
    <mergeCell ref="AI119:AI120"/>
    <mergeCell ref="B119:B120"/>
    <mergeCell ref="C119:C120"/>
    <mergeCell ref="D119:D120"/>
    <mergeCell ref="E119:E120"/>
    <mergeCell ref="F119:F120"/>
    <mergeCell ref="G119:G120"/>
    <mergeCell ref="H119:H120"/>
    <mergeCell ref="I119:I120"/>
    <mergeCell ref="J119:J120"/>
    <mergeCell ref="K119:K120"/>
    <mergeCell ref="L119:L120"/>
    <mergeCell ref="M119:M120"/>
    <mergeCell ref="N119:N120"/>
    <mergeCell ref="O119:O120"/>
    <mergeCell ref="P119:P120"/>
    <mergeCell ref="Q119:Q120"/>
    <mergeCell ref="R119:R120"/>
    <mergeCell ref="S119:S120"/>
    <mergeCell ref="B121:B122"/>
    <mergeCell ref="C121:C122"/>
    <mergeCell ref="D121:D122"/>
    <mergeCell ref="E121:E122"/>
    <mergeCell ref="F121:F122"/>
    <mergeCell ref="G121:G122"/>
    <mergeCell ref="H121:H122"/>
    <mergeCell ref="I121:I122"/>
    <mergeCell ref="J121:J122"/>
    <mergeCell ref="K121:K122"/>
    <mergeCell ref="L121:L122"/>
    <mergeCell ref="M121:M122"/>
    <mergeCell ref="N121:N122"/>
    <mergeCell ref="O121:O122"/>
    <mergeCell ref="P121:P122"/>
    <mergeCell ref="Q121:Q122"/>
    <mergeCell ref="R121:R122"/>
    <mergeCell ref="AD121:AD122"/>
    <mergeCell ref="AE121:AE122"/>
    <mergeCell ref="AF121:AF122"/>
    <mergeCell ref="AI121:AI122"/>
    <mergeCell ref="AJ121:AJ122"/>
    <mergeCell ref="AM121:AM122"/>
    <mergeCell ref="AN121:AN122"/>
    <mergeCell ref="U121:U122"/>
    <mergeCell ref="V121:V122"/>
    <mergeCell ref="W121:W122"/>
    <mergeCell ref="X121:X122"/>
    <mergeCell ref="Y121:Y122"/>
    <mergeCell ref="Z121:Z122"/>
    <mergeCell ref="AA121:AA122"/>
    <mergeCell ref="AB121:AB122"/>
    <mergeCell ref="AC121:AC122"/>
    <mergeCell ref="AC123:AC124"/>
    <mergeCell ref="AD123:AD124"/>
    <mergeCell ref="AE123:AE124"/>
    <mergeCell ref="X125:X126"/>
    <mergeCell ref="AF123:AF124"/>
    <mergeCell ref="B123:B124"/>
    <mergeCell ref="C123:C124"/>
    <mergeCell ref="D123:D124"/>
    <mergeCell ref="E123:E124"/>
    <mergeCell ref="F123:F124"/>
    <mergeCell ref="G123:G124"/>
    <mergeCell ref="H123:H124"/>
    <mergeCell ref="I123:I124"/>
    <mergeCell ref="J123:J124"/>
    <mergeCell ref="K123:K124"/>
    <mergeCell ref="L123:L124"/>
    <mergeCell ref="M123:M124"/>
    <mergeCell ref="N123:N124"/>
    <mergeCell ref="O123:O124"/>
    <mergeCell ref="P123:P124"/>
    <mergeCell ref="Q123:Q124"/>
    <mergeCell ref="R123:R124"/>
    <mergeCell ref="AB123:AB124"/>
    <mergeCell ref="S123:S124"/>
    <mergeCell ref="T123:T124"/>
    <mergeCell ref="U123:U124"/>
    <mergeCell ref="V123:V124"/>
    <mergeCell ref="W123:W124"/>
    <mergeCell ref="X123:X124"/>
    <mergeCell ref="Y123:Y124"/>
    <mergeCell ref="Z123:Z124"/>
    <mergeCell ref="AA123:AA124"/>
    <mergeCell ref="V129:V130"/>
    <mergeCell ref="Y125:Y126"/>
    <mergeCell ref="Z125:Z126"/>
    <mergeCell ref="AA125:AA126"/>
    <mergeCell ref="AB125:AB126"/>
    <mergeCell ref="AC125:AC126"/>
    <mergeCell ref="AD125:AD126"/>
    <mergeCell ref="AE125:AE126"/>
    <mergeCell ref="AF125:AF126"/>
    <mergeCell ref="AI125:AI126"/>
    <mergeCell ref="B125:B126"/>
    <mergeCell ref="C125:C126"/>
    <mergeCell ref="D125:D126"/>
    <mergeCell ref="E125:E126"/>
    <mergeCell ref="F125:F126"/>
    <mergeCell ref="G125:G126"/>
    <mergeCell ref="H125:H126"/>
    <mergeCell ref="I125:I126"/>
    <mergeCell ref="J125:J126"/>
    <mergeCell ref="K125:K126"/>
    <mergeCell ref="L125:L126"/>
    <mergeCell ref="M125:M126"/>
    <mergeCell ref="N125:N126"/>
    <mergeCell ref="O125:O126"/>
    <mergeCell ref="P125:P126"/>
    <mergeCell ref="Q125:Q126"/>
    <mergeCell ref="R125:R126"/>
    <mergeCell ref="S125:S126"/>
    <mergeCell ref="T125:T126"/>
    <mergeCell ref="U125:U126"/>
    <mergeCell ref="V125:V126"/>
    <mergeCell ref="W125:W126"/>
    <mergeCell ref="W129:W130"/>
    <mergeCell ref="X129:X130"/>
    <mergeCell ref="Y129:Y130"/>
    <mergeCell ref="Z129:Z130"/>
    <mergeCell ref="AA129:AA130"/>
    <mergeCell ref="AB129:AB130"/>
    <mergeCell ref="AC129:AC130"/>
    <mergeCell ref="AD129:AD130"/>
    <mergeCell ref="AE129:AE130"/>
    <mergeCell ref="AJ125:AJ126"/>
    <mergeCell ref="AM125:AM126"/>
    <mergeCell ref="AN125:AN126"/>
    <mergeCell ref="B129:B130"/>
    <mergeCell ref="C129:C130"/>
    <mergeCell ref="D129:D130"/>
    <mergeCell ref="E129:E130"/>
    <mergeCell ref="F129:F130"/>
    <mergeCell ref="G129:G130"/>
    <mergeCell ref="H129:H130"/>
    <mergeCell ref="I129:I130"/>
    <mergeCell ref="J129:J130"/>
    <mergeCell ref="K129:K130"/>
    <mergeCell ref="L129:L130"/>
    <mergeCell ref="M129:M130"/>
    <mergeCell ref="N129:N130"/>
    <mergeCell ref="O129:O130"/>
    <mergeCell ref="P129:P130"/>
    <mergeCell ref="Q129:Q130"/>
    <mergeCell ref="R129:R130"/>
    <mergeCell ref="S129:S130"/>
    <mergeCell ref="T129:T130"/>
    <mergeCell ref="U129:U130"/>
    <mergeCell ref="B131:B132"/>
    <mergeCell ref="C131:C132"/>
    <mergeCell ref="D131:D132"/>
    <mergeCell ref="E131:E132"/>
    <mergeCell ref="F131:F132"/>
    <mergeCell ref="G131:G132"/>
    <mergeCell ref="H131:H132"/>
    <mergeCell ref="I131:I132"/>
    <mergeCell ref="J131:J132"/>
    <mergeCell ref="K131:K132"/>
    <mergeCell ref="L131:L132"/>
    <mergeCell ref="M131:M132"/>
    <mergeCell ref="N131:N132"/>
    <mergeCell ref="O131:O132"/>
    <mergeCell ref="P131:P132"/>
    <mergeCell ref="Q131:Q132"/>
    <mergeCell ref="R131:R132"/>
    <mergeCell ref="S133:S134"/>
    <mergeCell ref="T133:T134"/>
    <mergeCell ref="U133:U134"/>
    <mergeCell ref="V133:V134"/>
    <mergeCell ref="W133:W134"/>
    <mergeCell ref="X133:X134"/>
    <mergeCell ref="Y133:Y134"/>
    <mergeCell ref="Z133:Z134"/>
    <mergeCell ref="AA133:AA134"/>
    <mergeCell ref="AD131:AD132"/>
    <mergeCell ref="AE131:AE132"/>
    <mergeCell ref="AF131:AF132"/>
    <mergeCell ref="AI131:AI132"/>
    <mergeCell ref="AJ131:AJ132"/>
    <mergeCell ref="AM131:AM132"/>
    <mergeCell ref="AN131:AN132"/>
    <mergeCell ref="Q133:Q134"/>
    <mergeCell ref="R133:R134"/>
    <mergeCell ref="U131:U132"/>
    <mergeCell ref="V131:V132"/>
    <mergeCell ref="W131:W132"/>
    <mergeCell ref="X131:X132"/>
    <mergeCell ref="Y131:Y132"/>
    <mergeCell ref="Z131:Z132"/>
    <mergeCell ref="AA131:AA132"/>
    <mergeCell ref="AB131:AB132"/>
    <mergeCell ref="AC131:AC132"/>
    <mergeCell ref="S131:S132"/>
    <mergeCell ref="T131:T132"/>
    <mergeCell ref="AK131:AK132"/>
    <mergeCell ref="AL131:AL132"/>
    <mergeCell ref="AK133:AK134"/>
    <mergeCell ref="B135:B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P135:P136"/>
    <mergeCell ref="Q135:Q136"/>
    <mergeCell ref="AB133:AB134"/>
    <mergeCell ref="B133:B134"/>
    <mergeCell ref="C133:C134"/>
    <mergeCell ref="D133:D134"/>
    <mergeCell ref="E133:E134"/>
    <mergeCell ref="F133:F134"/>
    <mergeCell ref="G133:G134"/>
    <mergeCell ref="H133:H134"/>
    <mergeCell ref="I133:I134"/>
    <mergeCell ref="J133:J134"/>
    <mergeCell ref="K133:K134"/>
    <mergeCell ref="L133:L134"/>
    <mergeCell ref="M133:M134"/>
    <mergeCell ref="N133:N134"/>
    <mergeCell ref="O133:O134"/>
    <mergeCell ref="P133:P134"/>
    <mergeCell ref="W137:W138"/>
    <mergeCell ref="X137:X138"/>
    <mergeCell ref="AA135:AA136"/>
    <mergeCell ref="AB135:AB136"/>
    <mergeCell ref="AC135:AC136"/>
    <mergeCell ref="AD135:AD136"/>
    <mergeCell ref="AE135:AE136"/>
    <mergeCell ref="AF135:AF136"/>
    <mergeCell ref="AI135:AI136"/>
    <mergeCell ref="AJ135:AJ136"/>
    <mergeCell ref="AM135:AM136"/>
    <mergeCell ref="R135:R136"/>
    <mergeCell ref="S135:S136"/>
    <mergeCell ref="T135:T136"/>
    <mergeCell ref="U135:U136"/>
    <mergeCell ref="V135:V136"/>
    <mergeCell ref="W135:W136"/>
    <mergeCell ref="X135:X136"/>
    <mergeCell ref="Y135:Y136"/>
    <mergeCell ref="Z135:Z136"/>
    <mergeCell ref="AG135:AG136"/>
    <mergeCell ref="AH135:AH136"/>
    <mergeCell ref="AG137:AG138"/>
    <mergeCell ref="AH137:AH138"/>
    <mergeCell ref="V139:V140"/>
    <mergeCell ref="Y137:Y138"/>
    <mergeCell ref="Z137:Z138"/>
    <mergeCell ref="AA137:AA138"/>
    <mergeCell ref="AB137:AB138"/>
    <mergeCell ref="AC137:AC138"/>
    <mergeCell ref="AD137:AD138"/>
    <mergeCell ref="AE137:AE138"/>
    <mergeCell ref="AF137:AF138"/>
    <mergeCell ref="AI137:AI138"/>
    <mergeCell ref="AN135:AN136"/>
    <mergeCell ref="B137:B138"/>
    <mergeCell ref="C137:C138"/>
    <mergeCell ref="D137:D138"/>
    <mergeCell ref="E137:E138"/>
    <mergeCell ref="F137:F138"/>
    <mergeCell ref="G137:G138"/>
    <mergeCell ref="H137:H138"/>
    <mergeCell ref="I137:I138"/>
    <mergeCell ref="J137:J138"/>
    <mergeCell ref="K137:K138"/>
    <mergeCell ref="L137:L138"/>
    <mergeCell ref="M137:M138"/>
    <mergeCell ref="N137:N138"/>
    <mergeCell ref="O137:O138"/>
    <mergeCell ref="P137:P138"/>
    <mergeCell ref="Q137:Q138"/>
    <mergeCell ref="R137:R138"/>
    <mergeCell ref="S137:S138"/>
    <mergeCell ref="T137:T138"/>
    <mergeCell ref="U137:U138"/>
    <mergeCell ref="V137:V138"/>
    <mergeCell ref="W139:W140"/>
    <mergeCell ref="X139:X140"/>
    <mergeCell ref="Y139:Y140"/>
    <mergeCell ref="Z139:Z140"/>
    <mergeCell ref="AA139:AA140"/>
    <mergeCell ref="AB139:AB140"/>
    <mergeCell ref="AC139:AC140"/>
    <mergeCell ref="AD139:AD140"/>
    <mergeCell ref="AE139:AE140"/>
    <mergeCell ref="AJ137:AJ138"/>
    <mergeCell ref="AM137:AM138"/>
    <mergeCell ref="AN137:AN138"/>
    <mergeCell ref="B139:B140"/>
    <mergeCell ref="C139:C140"/>
    <mergeCell ref="D139:D140"/>
    <mergeCell ref="E139:E140"/>
    <mergeCell ref="F139:F140"/>
    <mergeCell ref="G139:G140"/>
    <mergeCell ref="H139:H140"/>
    <mergeCell ref="I139:I140"/>
    <mergeCell ref="J139:J140"/>
    <mergeCell ref="K139:K140"/>
    <mergeCell ref="L139:L140"/>
    <mergeCell ref="M139:M140"/>
    <mergeCell ref="N139:N140"/>
    <mergeCell ref="O139:O140"/>
    <mergeCell ref="P139:P140"/>
    <mergeCell ref="Q139:Q140"/>
    <mergeCell ref="R139:R140"/>
    <mergeCell ref="S139:S140"/>
    <mergeCell ref="T139:T140"/>
    <mergeCell ref="U139:U140"/>
    <mergeCell ref="B145:B146"/>
    <mergeCell ref="C145:C146"/>
    <mergeCell ref="D145:D146"/>
    <mergeCell ref="E145:E146"/>
    <mergeCell ref="F145:F146"/>
    <mergeCell ref="G145:G146"/>
    <mergeCell ref="H145:H146"/>
    <mergeCell ref="I145:I146"/>
    <mergeCell ref="J145:J146"/>
    <mergeCell ref="K145:K146"/>
    <mergeCell ref="L145:L146"/>
    <mergeCell ref="M145:M146"/>
    <mergeCell ref="N145:N146"/>
    <mergeCell ref="O145:O146"/>
    <mergeCell ref="P145:P146"/>
    <mergeCell ref="Q145:Q146"/>
    <mergeCell ref="R145:R146"/>
    <mergeCell ref="B157:B158"/>
    <mergeCell ref="C157:C158"/>
    <mergeCell ref="D157:D158"/>
    <mergeCell ref="E157:E158"/>
    <mergeCell ref="F157:F158"/>
    <mergeCell ref="G157:G158"/>
    <mergeCell ref="H157:H158"/>
    <mergeCell ref="I157:I158"/>
    <mergeCell ref="J157:J158"/>
    <mergeCell ref="K157:K158"/>
    <mergeCell ref="L157:L158"/>
    <mergeCell ref="M157:M158"/>
    <mergeCell ref="N157:N158"/>
    <mergeCell ref="O157:O158"/>
    <mergeCell ref="P157:P158"/>
    <mergeCell ref="Q157:Q158"/>
    <mergeCell ref="R157:R158"/>
    <mergeCell ref="S157:S158"/>
    <mergeCell ref="T157:T158"/>
    <mergeCell ref="U157:U158"/>
    <mergeCell ref="V157:V158"/>
    <mergeCell ref="W157:W158"/>
    <mergeCell ref="X157:X158"/>
    <mergeCell ref="Y157:Y158"/>
    <mergeCell ref="Z157:Z158"/>
    <mergeCell ref="AA157:AA158"/>
    <mergeCell ref="AD145:AD146"/>
    <mergeCell ref="AE145:AE146"/>
    <mergeCell ref="AF145:AF146"/>
    <mergeCell ref="AI145:AI146"/>
    <mergeCell ref="AJ145:AJ146"/>
    <mergeCell ref="AM145:AM146"/>
    <mergeCell ref="AN145:AN146"/>
    <mergeCell ref="U145:U146"/>
    <mergeCell ref="V145:V146"/>
    <mergeCell ref="W145:W146"/>
    <mergeCell ref="X145:X146"/>
    <mergeCell ref="Y145:Y146"/>
    <mergeCell ref="Z145:Z146"/>
    <mergeCell ref="AA145:AA146"/>
    <mergeCell ref="AB145:AB146"/>
    <mergeCell ref="AC145:AC146"/>
    <mergeCell ref="V149:V150"/>
    <mergeCell ref="W149:W150"/>
    <mergeCell ref="X149:X150"/>
    <mergeCell ref="Y149:Y150"/>
    <mergeCell ref="Z149:Z150"/>
    <mergeCell ref="AA149:AA150"/>
    <mergeCell ref="AB149:AB150"/>
    <mergeCell ref="AF139:AF140"/>
    <mergeCell ref="AI139:AI140"/>
    <mergeCell ref="AJ139:AJ140"/>
    <mergeCell ref="AM139:AM140"/>
    <mergeCell ref="AN139:AN140"/>
    <mergeCell ref="S145:S146"/>
    <mergeCell ref="AO37:AQ38"/>
    <mergeCell ref="AO39:AQ40"/>
    <mergeCell ref="AO41:AQ42"/>
    <mergeCell ref="AO31:AQ32"/>
    <mergeCell ref="AO33:AQ34"/>
    <mergeCell ref="AO35:AQ36"/>
    <mergeCell ref="AO29:AQ30"/>
    <mergeCell ref="AO52:AQ53"/>
    <mergeCell ref="AO54:AQ55"/>
    <mergeCell ref="AO8:AQ8"/>
    <mergeCell ref="AB157:AB158"/>
    <mergeCell ref="AC157:AC158"/>
    <mergeCell ref="AD157:AD158"/>
    <mergeCell ref="AE157:AE158"/>
    <mergeCell ref="AF157:AF158"/>
    <mergeCell ref="AI157:AI158"/>
    <mergeCell ref="AJ157:AJ158"/>
    <mergeCell ref="AM157:AM158"/>
    <mergeCell ref="AN157:AN158"/>
    <mergeCell ref="AC133:AC134"/>
    <mergeCell ref="AD133:AD134"/>
    <mergeCell ref="AE133:AE134"/>
    <mergeCell ref="AF133:AF134"/>
    <mergeCell ref="AI133:AI134"/>
    <mergeCell ref="AJ133:AJ134"/>
    <mergeCell ref="AM133:AM134"/>
    <mergeCell ref="AN133:AN134"/>
    <mergeCell ref="AF129:AF130"/>
    <mergeCell ref="AI129:AI130"/>
    <mergeCell ref="AJ129:AJ130"/>
    <mergeCell ref="AM129:AM130"/>
    <mergeCell ref="AN129:AN130"/>
    <mergeCell ref="AO131:AQ132"/>
    <mergeCell ref="AO133:AQ134"/>
    <mergeCell ref="AO125:AQ126"/>
    <mergeCell ref="AO121:AQ122"/>
    <mergeCell ref="AO123:AQ124"/>
    <mergeCell ref="AO117:AQ118"/>
    <mergeCell ref="AO119:AQ120"/>
    <mergeCell ref="AO111:AQ112"/>
    <mergeCell ref="AO113:AQ114"/>
    <mergeCell ref="AO115:AQ116"/>
    <mergeCell ref="AO83:AQ84"/>
    <mergeCell ref="AN127:AN128"/>
    <mergeCell ref="AO127:AQ128"/>
    <mergeCell ref="AI123:AI124"/>
    <mergeCell ref="AJ123:AJ124"/>
    <mergeCell ref="AM123:AM124"/>
    <mergeCell ref="AN123:AN124"/>
    <mergeCell ref="AI115:AI116"/>
    <mergeCell ref="AJ115:AJ116"/>
    <mergeCell ref="AM115:AM116"/>
    <mergeCell ref="AN115:AN116"/>
    <mergeCell ref="AF111:AF112"/>
    <mergeCell ref="AI111:AI112"/>
    <mergeCell ref="AJ111:AJ112"/>
    <mergeCell ref="AM111:AM112"/>
    <mergeCell ref="AN111:AN112"/>
    <mergeCell ref="AO60:AQ61"/>
    <mergeCell ref="AO143:AQ144"/>
    <mergeCell ref="AO147:AQ148"/>
    <mergeCell ref="AO49:AQ50"/>
    <mergeCell ref="AO43:AQ44"/>
    <mergeCell ref="AO45:AQ46"/>
    <mergeCell ref="AO47:AQ48"/>
    <mergeCell ref="C159:D159"/>
    <mergeCell ref="AO9:AQ10"/>
    <mergeCell ref="AO11:AQ12"/>
    <mergeCell ref="AO13:AQ14"/>
    <mergeCell ref="AO15:AQ16"/>
    <mergeCell ref="AO17:AQ18"/>
    <mergeCell ref="AO19:AQ20"/>
    <mergeCell ref="AO21:AQ22"/>
    <mergeCell ref="AO25:AQ26"/>
    <mergeCell ref="AO27:AQ28"/>
    <mergeCell ref="AO81:AQ82"/>
    <mergeCell ref="AO87:AQ88"/>
    <mergeCell ref="AO89:AQ90"/>
    <mergeCell ref="AO91:AQ92"/>
    <mergeCell ref="AO93:AQ94"/>
    <mergeCell ref="AO95:AQ96"/>
    <mergeCell ref="AO97:AQ98"/>
    <mergeCell ref="AO99:AQ100"/>
    <mergeCell ref="AO101:AQ102"/>
    <mergeCell ref="AO103:AQ104"/>
    <mergeCell ref="AO105:AQ106"/>
    <mergeCell ref="AO107:AQ108"/>
    <mergeCell ref="AO109:AQ110"/>
    <mergeCell ref="AO139:AQ140"/>
    <mergeCell ref="AO145:AQ146"/>
    <mergeCell ref="AN11:AN12"/>
    <mergeCell ref="AO56:AQ57"/>
    <mergeCell ref="AO58:AQ59"/>
    <mergeCell ref="AO157:AQ158"/>
    <mergeCell ref="AO135:AQ136"/>
    <mergeCell ref="AO137:AQ138"/>
    <mergeCell ref="AO129:AQ130"/>
    <mergeCell ref="S141:S142"/>
    <mergeCell ref="T141:T142"/>
    <mergeCell ref="U141:U142"/>
    <mergeCell ref="V141:V142"/>
    <mergeCell ref="W141:W142"/>
    <mergeCell ref="AF69:AF70"/>
    <mergeCell ref="AI69:AI70"/>
    <mergeCell ref="AJ69:AJ70"/>
    <mergeCell ref="AM69:AM70"/>
    <mergeCell ref="AN69:AN70"/>
    <mergeCell ref="AO69:AQ70"/>
    <mergeCell ref="S69:S70"/>
    <mergeCell ref="T69:T70"/>
    <mergeCell ref="U69:U70"/>
    <mergeCell ref="V69:V70"/>
    <mergeCell ref="AI143:AI144"/>
    <mergeCell ref="AJ143:AJ144"/>
    <mergeCell ref="AM143:AM144"/>
    <mergeCell ref="X141:X142"/>
    <mergeCell ref="Y141:Y142"/>
    <mergeCell ref="Z141:Z142"/>
    <mergeCell ref="AA141:AA142"/>
    <mergeCell ref="AB141:AB142"/>
    <mergeCell ref="AC141:AC142"/>
    <mergeCell ref="AD141:AD142"/>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R69:R70"/>
    <mergeCell ref="B141:B142"/>
    <mergeCell ref="C141:C142"/>
    <mergeCell ref="D141:D142"/>
    <mergeCell ref="E141:E142"/>
    <mergeCell ref="F141:F142"/>
    <mergeCell ref="G141:G142"/>
    <mergeCell ref="H141:H142"/>
    <mergeCell ref="I141:I142"/>
    <mergeCell ref="J141:J142"/>
    <mergeCell ref="K141:K142"/>
    <mergeCell ref="L141:L142"/>
    <mergeCell ref="M141:M142"/>
    <mergeCell ref="N141:N142"/>
    <mergeCell ref="O141:O142"/>
    <mergeCell ref="P141:P142"/>
    <mergeCell ref="Q141:Q142"/>
    <mergeCell ref="R141:R142"/>
    <mergeCell ref="B143:B144"/>
    <mergeCell ref="C143:C144"/>
    <mergeCell ref="D143:D144"/>
    <mergeCell ref="E143:E144"/>
    <mergeCell ref="F143:F144"/>
    <mergeCell ref="G143:G144"/>
    <mergeCell ref="H143:H144"/>
    <mergeCell ref="I143:I144"/>
    <mergeCell ref="J143:J144"/>
    <mergeCell ref="K143:K144"/>
    <mergeCell ref="L143:L144"/>
    <mergeCell ref="M143:M144"/>
    <mergeCell ref="N143:N144"/>
    <mergeCell ref="O143:O144"/>
    <mergeCell ref="P143:P144"/>
    <mergeCell ref="Q143:Q144"/>
    <mergeCell ref="R143:R144"/>
    <mergeCell ref="AE141:AE142"/>
    <mergeCell ref="AF141:AF142"/>
    <mergeCell ref="AI141:AI142"/>
    <mergeCell ref="AJ141:AJ142"/>
    <mergeCell ref="AM141:AM142"/>
    <mergeCell ref="AN141:AN142"/>
    <mergeCell ref="AO141:AQ142"/>
    <mergeCell ref="AN143:AN144"/>
    <mergeCell ref="AK143:AK144"/>
    <mergeCell ref="AL143:AL144"/>
    <mergeCell ref="AG141:AG142"/>
    <mergeCell ref="AH141:AH142"/>
    <mergeCell ref="AG143:AG144"/>
    <mergeCell ref="AH143:AH144"/>
    <mergeCell ref="S149:S150"/>
    <mergeCell ref="T149:T150"/>
    <mergeCell ref="U149:U150"/>
    <mergeCell ref="S143:S144"/>
    <mergeCell ref="T143:T144"/>
    <mergeCell ref="U143:U144"/>
    <mergeCell ref="V143:V144"/>
    <mergeCell ref="W143:W144"/>
    <mergeCell ref="X143:X144"/>
    <mergeCell ref="Y143:Y144"/>
    <mergeCell ref="Z143:Z144"/>
    <mergeCell ref="AA143:AA144"/>
    <mergeCell ref="AB143:AB144"/>
    <mergeCell ref="AC143:AC144"/>
    <mergeCell ref="AD143:AD144"/>
    <mergeCell ref="AE143:AE144"/>
    <mergeCell ref="AF143:AF144"/>
    <mergeCell ref="T145:T146"/>
    <mergeCell ref="B149:B150"/>
    <mergeCell ref="C149:C150"/>
    <mergeCell ref="D149:D150"/>
    <mergeCell ref="E149:E150"/>
    <mergeCell ref="F149:F150"/>
    <mergeCell ref="G149:G150"/>
    <mergeCell ref="H149:H150"/>
    <mergeCell ref="I149:I150"/>
    <mergeCell ref="J149:J150"/>
    <mergeCell ref="K149:K150"/>
    <mergeCell ref="L149:L150"/>
    <mergeCell ref="M149:M150"/>
    <mergeCell ref="N149:N150"/>
    <mergeCell ref="O149:O150"/>
    <mergeCell ref="P149:P150"/>
    <mergeCell ref="Q149:Q150"/>
    <mergeCell ref="R149:R150"/>
    <mergeCell ref="AC149:AC150"/>
    <mergeCell ref="AD149:AD150"/>
    <mergeCell ref="AE149:AE150"/>
    <mergeCell ref="AF149:AF150"/>
    <mergeCell ref="AG149:AG150"/>
    <mergeCell ref="AH149:AH150"/>
    <mergeCell ref="AI149:AI150"/>
    <mergeCell ref="AJ149:AJ150"/>
    <mergeCell ref="AK149:AK150"/>
    <mergeCell ref="AL149:AL150"/>
    <mergeCell ref="AM149:AM150"/>
    <mergeCell ref="AN149:AN150"/>
    <mergeCell ref="AO149:AQ150"/>
    <mergeCell ref="B153:B154"/>
    <mergeCell ref="C153:C154"/>
    <mergeCell ref="D153:D154"/>
    <mergeCell ref="E153:E154"/>
    <mergeCell ref="F153:F154"/>
    <mergeCell ref="G153:G154"/>
    <mergeCell ref="H153:H154"/>
    <mergeCell ref="I153:I154"/>
    <mergeCell ref="J153:J154"/>
    <mergeCell ref="K153:K154"/>
    <mergeCell ref="L153:L154"/>
    <mergeCell ref="M153:M154"/>
    <mergeCell ref="N153:N154"/>
    <mergeCell ref="O153:O154"/>
    <mergeCell ref="P153:P154"/>
    <mergeCell ref="Q153:Q154"/>
    <mergeCell ref="R153:R154"/>
    <mergeCell ref="S153:S154"/>
    <mergeCell ref="T153:T154"/>
    <mergeCell ref="U153:U154"/>
    <mergeCell ref="V153:V154"/>
    <mergeCell ref="W153:W154"/>
    <mergeCell ref="X153:X154"/>
    <mergeCell ref="Y153:Y154"/>
    <mergeCell ref="Z153:Z154"/>
    <mergeCell ref="AA153:AA154"/>
    <mergeCell ref="AB153:AB154"/>
    <mergeCell ref="AC153:AC154"/>
    <mergeCell ref="AD153:AD154"/>
    <mergeCell ref="AE153:AE154"/>
    <mergeCell ref="AF153:AF154"/>
    <mergeCell ref="AG153:AG154"/>
    <mergeCell ref="AH153:AH154"/>
    <mergeCell ref="AI153:AI154"/>
    <mergeCell ref="AJ153:AJ154"/>
    <mergeCell ref="AK153:AK154"/>
    <mergeCell ref="AM153:AM154"/>
    <mergeCell ref="AN153:AN154"/>
    <mergeCell ref="AO153:AQ154"/>
    <mergeCell ref="B151:B152"/>
    <mergeCell ref="C151:C152"/>
    <mergeCell ref="D151:D152"/>
    <mergeCell ref="E151:E152"/>
    <mergeCell ref="F151:F152"/>
    <mergeCell ref="G151:G152"/>
    <mergeCell ref="H151:H152"/>
    <mergeCell ref="I151:I152"/>
    <mergeCell ref="J151:J152"/>
    <mergeCell ref="K151:K152"/>
    <mergeCell ref="L151:L152"/>
    <mergeCell ref="M151:M152"/>
    <mergeCell ref="N151:N152"/>
    <mergeCell ref="O151:O152"/>
    <mergeCell ref="P151:P152"/>
    <mergeCell ref="Q151:Q152"/>
    <mergeCell ref="R151:R152"/>
    <mergeCell ref="S151:S152"/>
    <mergeCell ref="T151:T152"/>
    <mergeCell ref="U151:U152"/>
    <mergeCell ref="V151:V152"/>
    <mergeCell ref="W151:W152"/>
    <mergeCell ref="X151:X152"/>
    <mergeCell ref="Y151:Y152"/>
    <mergeCell ref="Z151:Z152"/>
    <mergeCell ref="AA151:AA152"/>
    <mergeCell ref="AB151:AB152"/>
    <mergeCell ref="AC151:AC152"/>
    <mergeCell ref="AD151:AD152"/>
    <mergeCell ref="AE151:AE152"/>
    <mergeCell ref="AF151:AF152"/>
    <mergeCell ref="AG151:AG152"/>
    <mergeCell ref="AH151:AH152"/>
    <mergeCell ref="AI151:AI152"/>
    <mergeCell ref="AJ151:AJ152"/>
    <mergeCell ref="AK151:AK152"/>
    <mergeCell ref="AL151:AL152"/>
    <mergeCell ref="AM151:AM152"/>
    <mergeCell ref="AN151:AN152"/>
    <mergeCell ref="AO151:AQ152"/>
    <mergeCell ref="B127:B128"/>
    <mergeCell ref="C127:C128"/>
    <mergeCell ref="D127:D128"/>
    <mergeCell ref="E127:E128"/>
    <mergeCell ref="F127:F128"/>
    <mergeCell ref="G127:G128"/>
    <mergeCell ref="H127:H128"/>
    <mergeCell ref="I127:I128"/>
    <mergeCell ref="J127:J128"/>
    <mergeCell ref="K127:K128"/>
    <mergeCell ref="L127:L128"/>
    <mergeCell ref="M127:M128"/>
    <mergeCell ref="N127:N128"/>
    <mergeCell ref="O127:O128"/>
    <mergeCell ref="P127:P128"/>
    <mergeCell ref="Q127:Q128"/>
    <mergeCell ref="R127:R128"/>
    <mergeCell ref="S127:S128"/>
    <mergeCell ref="T127:T128"/>
    <mergeCell ref="U127:U128"/>
    <mergeCell ref="V127:V128"/>
    <mergeCell ref="W127:W128"/>
    <mergeCell ref="X127:X128"/>
    <mergeCell ref="Y127:Y128"/>
    <mergeCell ref="Z127:Z128"/>
    <mergeCell ref="AA127:AA128"/>
    <mergeCell ref="AB127:AB128"/>
    <mergeCell ref="AC127:AC128"/>
    <mergeCell ref="AD127:AD128"/>
    <mergeCell ref="AE127:AE128"/>
    <mergeCell ref="AF127:AF128"/>
    <mergeCell ref="AG127:AG128"/>
    <mergeCell ref="AH127:AH128"/>
    <mergeCell ref="AI127:AI128"/>
    <mergeCell ref="AJ127:AJ128"/>
    <mergeCell ref="AK127:AK128"/>
    <mergeCell ref="AL127:AL128"/>
    <mergeCell ref="AM127:AM128"/>
    <mergeCell ref="B147:B148"/>
    <mergeCell ref="C147:C148"/>
    <mergeCell ref="D147:D148"/>
    <mergeCell ref="E147:E148"/>
    <mergeCell ref="F147:F148"/>
    <mergeCell ref="G147:G148"/>
    <mergeCell ref="H147:H148"/>
    <mergeCell ref="I147:I148"/>
    <mergeCell ref="J147:J148"/>
    <mergeCell ref="K147:K148"/>
    <mergeCell ref="L147:L148"/>
    <mergeCell ref="M147:M148"/>
    <mergeCell ref="N147:N148"/>
    <mergeCell ref="O147:O148"/>
    <mergeCell ref="P147:P148"/>
    <mergeCell ref="Q147:Q148"/>
    <mergeCell ref="R147:R148"/>
    <mergeCell ref="S147:S148"/>
    <mergeCell ref="T147:T148"/>
    <mergeCell ref="U147:U148"/>
    <mergeCell ref="V147:V148"/>
    <mergeCell ref="W147:W148"/>
    <mergeCell ref="X147:X148"/>
    <mergeCell ref="Y147:Y148"/>
    <mergeCell ref="Z147:Z148"/>
    <mergeCell ref="AA147:AA148"/>
    <mergeCell ref="AB147:AB148"/>
    <mergeCell ref="AC147:AC148"/>
    <mergeCell ref="AD147:AD148"/>
    <mergeCell ref="AE147:AE148"/>
    <mergeCell ref="AF147:AF148"/>
    <mergeCell ref="AG147:AG148"/>
    <mergeCell ref="AH147:AH148"/>
    <mergeCell ref="AI147:AI148"/>
    <mergeCell ref="AJ147:AJ148"/>
    <mergeCell ref="AK147:AK148"/>
    <mergeCell ref="AL147:AL148"/>
    <mergeCell ref="AM147:AM148"/>
    <mergeCell ref="AN147:AN148"/>
    <mergeCell ref="AI71:AI72"/>
    <mergeCell ref="B71:B72"/>
    <mergeCell ref="C71:C72"/>
    <mergeCell ref="D71:D72"/>
    <mergeCell ref="E71:E72"/>
    <mergeCell ref="F71:F72"/>
    <mergeCell ref="G71:G72"/>
    <mergeCell ref="H71:H72"/>
    <mergeCell ref="I71:I72"/>
    <mergeCell ref="J71:J72"/>
    <mergeCell ref="K71:K72"/>
    <mergeCell ref="L71:L72"/>
    <mergeCell ref="M71:M72"/>
    <mergeCell ref="N71:N72"/>
    <mergeCell ref="O71:O72"/>
    <mergeCell ref="P71:P72"/>
    <mergeCell ref="Q71:Q72"/>
    <mergeCell ref="R71:R72"/>
    <mergeCell ref="AA75:AA76"/>
    <mergeCell ref="S71:S72"/>
    <mergeCell ref="T71:T72"/>
    <mergeCell ref="U71:U72"/>
    <mergeCell ref="V71:V72"/>
    <mergeCell ref="W71:W72"/>
    <mergeCell ref="X71:X72"/>
    <mergeCell ref="Y71:Y72"/>
    <mergeCell ref="Z71:Z72"/>
    <mergeCell ref="AH71:AH72"/>
    <mergeCell ref="S79:S80"/>
    <mergeCell ref="AJ71:AJ72"/>
    <mergeCell ref="AK71:AK72"/>
    <mergeCell ref="AL71:AL72"/>
    <mergeCell ref="AM71:AM72"/>
    <mergeCell ref="AN71:AN72"/>
    <mergeCell ref="AO71:AQ72"/>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R75:R76"/>
    <mergeCell ref="S75:S76"/>
    <mergeCell ref="T75:T76"/>
    <mergeCell ref="U75:U76"/>
    <mergeCell ref="V75:V76"/>
    <mergeCell ref="W75:W76"/>
    <mergeCell ref="X75:X76"/>
    <mergeCell ref="Y75:Y76"/>
    <mergeCell ref="Z75:Z76"/>
    <mergeCell ref="B79:B80"/>
    <mergeCell ref="C79:C80"/>
    <mergeCell ref="D79:D80"/>
    <mergeCell ref="E79:E80"/>
    <mergeCell ref="F79:F80"/>
    <mergeCell ref="G79:G80"/>
    <mergeCell ref="H79:H80"/>
    <mergeCell ref="I79:I80"/>
    <mergeCell ref="J79:J80"/>
    <mergeCell ref="K79:K80"/>
    <mergeCell ref="L79:L80"/>
    <mergeCell ref="M79:M80"/>
    <mergeCell ref="N79:N80"/>
    <mergeCell ref="O79:O80"/>
    <mergeCell ref="P79:P80"/>
    <mergeCell ref="Q79:Q80"/>
    <mergeCell ref="R79:R80"/>
    <mergeCell ref="AI79:AI80"/>
    <mergeCell ref="AJ79:AJ80"/>
    <mergeCell ref="AB75:AB76"/>
    <mergeCell ref="AC75:AC76"/>
    <mergeCell ref="AD75:AD76"/>
    <mergeCell ref="AE75:AE76"/>
    <mergeCell ref="AF75:AF76"/>
    <mergeCell ref="AG75:AG76"/>
    <mergeCell ref="AH75:AH76"/>
    <mergeCell ref="AI75:AI76"/>
    <mergeCell ref="AJ75:AJ76"/>
    <mergeCell ref="AK75:AK76"/>
    <mergeCell ref="AL75:AL76"/>
    <mergeCell ref="AM75:AM76"/>
    <mergeCell ref="AN75:AN76"/>
    <mergeCell ref="AK79:AK80"/>
    <mergeCell ref="AL79:AL80"/>
    <mergeCell ref="AA77:AA78"/>
    <mergeCell ref="AB77:AB78"/>
    <mergeCell ref="AC77:AC78"/>
    <mergeCell ref="AD77:AD78"/>
    <mergeCell ref="T79:T80"/>
    <mergeCell ref="U79:U80"/>
    <mergeCell ref="V79:V80"/>
    <mergeCell ref="W79:W80"/>
    <mergeCell ref="X79:X80"/>
    <mergeCell ref="Y79:Y80"/>
    <mergeCell ref="Z79:Z80"/>
    <mergeCell ref="AA79:AA80"/>
    <mergeCell ref="AB79:AB80"/>
    <mergeCell ref="AC79:AC80"/>
    <mergeCell ref="AD79:AD80"/>
    <mergeCell ref="AE79:AE80"/>
    <mergeCell ref="AF79:AF80"/>
    <mergeCell ref="S73:S74"/>
    <mergeCell ref="T73:T74"/>
    <mergeCell ref="U73:U74"/>
    <mergeCell ref="V73:V74"/>
    <mergeCell ref="AM79:AM80"/>
    <mergeCell ref="AN79:AN80"/>
    <mergeCell ref="AO79:AQ80"/>
    <mergeCell ref="B77:B78"/>
    <mergeCell ref="C77:C78"/>
    <mergeCell ref="D77:D78"/>
    <mergeCell ref="E77:E78"/>
    <mergeCell ref="F77:F78"/>
    <mergeCell ref="G77:G78"/>
    <mergeCell ref="H77:H78"/>
    <mergeCell ref="I77:I78"/>
    <mergeCell ref="J77:J78"/>
    <mergeCell ref="K77:K78"/>
    <mergeCell ref="L77:L78"/>
    <mergeCell ref="M77:M78"/>
    <mergeCell ref="N77:N78"/>
    <mergeCell ref="O77:O78"/>
    <mergeCell ref="P77:P78"/>
    <mergeCell ref="Q77:Q78"/>
    <mergeCell ref="R77:R78"/>
    <mergeCell ref="S77:S78"/>
    <mergeCell ref="T77:T78"/>
    <mergeCell ref="U77:U78"/>
    <mergeCell ref="V77:V78"/>
    <mergeCell ref="W77:W78"/>
    <mergeCell ref="X77:X78"/>
    <mergeCell ref="Y77:Y78"/>
    <mergeCell ref="Z77:Z78"/>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3:P74"/>
    <mergeCell ref="Q73:Q74"/>
    <mergeCell ref="R73:R74"/>
    <mergeCell ref="AI73:AI74"/>
    <mergeCell ref="AJ73:AJ74"/>
    <mergeCell ref="AK73:AK74"/>
    <mergeCell ref="AL73:AL74"/>
    <mergeCell ref="AM73:AM74"/>
    <mergeCell ref="AE77:AE78"/>
    <mergeCell ref="AF77:AF78"/>
    <mergeCell ref="AG77:AG78"/>
    <mergeCell ref="AH77:AH78"/>
    <mergeCell ref="AI77:AI78"/>
    <mergeCell ref="AJ77:AJ78"/>
    <mergeCell ref="AK77:AK78"/>
    <mergeCell ref="AL77:AL78"/>
    <mergeCell ref="AM77:AM78"/>
    <mergeCell ref="AN77:AN78"/>
    <mergeCell ref="AO77:AQ78"/>
    <mergeCell ref="AO75:AQ76"/>
    <mergeCell ref="W73:W74"/>
    <mergeCell ref="X73:X74"/>
    <mergeCell ref="Y73:Y74"/>
    <mergeCell ref="Z73:Z74"/>
    <mergeCell ref="AA73:AA74"/>
    <mergeCell ref="AB73:AB74"/>
    <mergeCell ref="AC73:AC74"/>
    <mergeCell ref="AD73:AD74"/>
    <mergeCell ref="AE73:AE74"/>
    <mergeCell ref="AF73:AF74"/>
    <mergeCell ref="AG73:AG74"/>
    <mergeCell ref="W69:W70"/>
    <mergeCell ref="X69:X70"/>
    <mergeCell ref="Y69:Y70"/>
    <mergeCell ref="Z69:Z70"/>
    <mergeCell ref="AA69:AA70"/>
    <mergeCell ref="AB69:AB70"/>
    <mergeCell ref="AC69:AC70"/>
    <mergeCell ref="AD69:AD70"/>
    <mergeCell ref="AE69:AE70"/>
    <mergeCell ref="AA71:AA72"/>
    <mergeCell ref="AB71:AB72"/>
    <mergeCell ref="AC71:AC72"/>
    <mergeCell ref="AD71:AD72"/>
    <mergeCell ref="AE71:AE72"/>
    <mergeCell ref="AF71:AF72"/>
    <mergeCell ref="AG71:AG72"/>
    <mergeCell ref="AJ23:AJ24"/>
    <mergeCell ref="AK23:AK24"/>
    <mergeCell ref="AL23:AL24"/>
    <mergeCell ref="AM23:AM24"/>
    <mergeCell ref="AN23:AN24"/>
    <mergeCell ref="AO23:AQ24"/>
    <mergeCell ref="AN73:AN74"/>
    <mergeCell ref="AO73:AQ7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s>
  <conditionalFormatting sqref="AN29 AN31 AN33 AN35 AN37 AN39 AN43 AN45 AN47 AN49 AN58 AN63 AN69 AN81 AN87 AN89 AN91 AN93 AN95 AN97 AN99 AN101 AN103 AN105 AN107 AN109 AN111 AN113 AN117 AN119 AN121 AN123 AN125 AN129 AN131 AN133 AN135 AN137 AN139 AN141 AN143 AN145 AN155 AN157 AN65 AN67 AN85 AN83 AN41 AN127 AN147 AN71 AN75 AN79 AN77 AN73 AN23 AN115 AN52 AN56 AN11 AN19">
    <cfRule type="cellIs" dxfId="34" priority="156" operator="between">
      <formula>0.935</formula>
      <formula>1</formula>
    </cfRule>
    <cfRule type="cellIs" dxfId="33" priority="157" operator="between">
      <formula>0.765</formula>
      <formula>0.93499999999999</formula>
    </cfRule>
    <cfRule type="cellIs" dxfId="32" priority="158" operator="between">
      <formula>0.595</formula>
      <formula>0.7649999999999</formula>
    </cfRule>
    <cfRule type="cellIs" dxfId="31" priority="159" operator="between">
      <formula>0.495</formula>
      <formula>0.5949999999999</formula>
    </cfRule>
    <cfRule type="cellIs" dxfId="30" priority="160" operator="lessThan">
      <formula>0.495</formula>
    </cfRule>
  </conditionalFormatting>
  <conditionalFormatting sqref="AN62">
    <cfRule type="cellIs" dxfId="29" priority="131" operator="between">
      <formula>0.935</formula>
      <formula>1</formula>
    </cfRule>
    <cfRule type="cellIs" dxfId="28" priority="132" operator="between">
      <formula>0.765</formula>
      <formula>0.93499999999999</formula>
    </cfRule>
    <cfRule type="cellIs" dxfId="27" priority="133" operator="between">
      <formula>0.595</formula>
      <formula>0.7649999999999</formula>
    </cfRule>
    <cfRule type="cellIs" dxfId="26" priority="134" operator="between">
      <formula>0.495</formula>
      <formula>0.5949999999999</formula>
    </cfRule>
    <cfRule type="cellIs" dxfId="25" priority="135" operator="lessThan">
      <formula>0.495</formula>
    </cfRule>
  </conditionalFormatting>
  <conditionalFormatting sqref="AN51">
    <cfRule type="cellIs" dxfId="24" priority="146" operator="between">
      <formula>0.935</formula>
      <formula>1</formula>
    </cfRule>
    <cfRule type="cellIs" dxfId="23" priority="147" operator="between">
      <formula>0.765</formula>
      <formula>0.93499999999999</formula>
    </cfRule>
    <cfRule type="cellIs" dxfId="22" priority="148" operator="between">
      <formula>0.595</formula>
      <formula>0.7649999999999</formula>
    </cfRule>
    <cfRule type="cellIs" dxfId="21" priority="149" operator="between">
      <formula>0.495</formula>
      <formula>0.5949999999999</formula>
    </cfRule>
    <cfRule type="cellIs" dxfId="20" priority="150" operator="lessThan">
      <formula>0.495</formula>
    </cfRule>
  </conditionalFormatting>
  <conditionalFormatting sqref="AN159">
    <cfRule type="cellIs" dxfId="19" priority="121" operator="between">
      <formula>0.935</formula>
      <formula>1</formula>
    </cfRule>
    <cfRule type="cellIs" dxfId="18" priority="122" operator="between">
      <formula>0.765</formula>
      <formula>0.93499999999999</formula>
    </cfRule>
    <cfRule type="cellIs" dxfId="17" priority="123" operator="between">
      <formula>0.595</formula>
      <formula>0.7649999999999</formula>
    </cfRule>
    <cfRule type="cellIs" dxfId="16" priority="124" operator="between">
      <formula>0.495</formula>
      <formula>0.5949999999999</formula>
    </cfRule>
    <cfRule type="cellIs" dxfId="15" priority="125" operator="lessThan">
      <formula>0.495</formula>
    </cfRule>
  </conditionalFormatting>
  <conditionalFormatting sqref="AN160">
    <cfRule type="cellIs" dxfId="14" priority="116" operator="between">
      <formula>0.935</formula>
      <formula>1</formula>
    </cfRule>
    <cfRule type="cellIs" dxfId="13" priority="117" operator="between">
      <formula>0.765</formula>
      <formula>0.93499999999999</formula>
    </cfRule>
    <cfRule type="cellIs" dxfId="12" priority="118" operator="between">
      <formula>0.595</formula>
      <formula>0.7649999999999</formula>
    </cfRule>
    <cfRule type="cellIs" dxfId="11" priority="119" operator="between">
      <formula>0.495</formula>
      <formula>0.5949999999999</formula>
    </cfRule>
    <cfRule type="cellIs" dxfId="10" priority="120" operator="lessThan">
      <formula>0.495</formula>
    </cfRule>
  </conditionalFormatting>
  <conditionalFormatting sqref="AN153">
    <cfRule type="cellIs" dxfId="9" priority="51" operator="between">
      <formula>0.935</formula>
      <formula>1</formula>
    </cfRule>
    <cfRule type="cellIs" dxfId="8" priority="52" operator="between">
      <formula>0.765</formula>
      <formula>0.93499999999999</formula>
    </cfRule>
    <cfRule type="cellIs" dxfId="7" priority="53" operator="between">
      <formula>0.595</formula>
      <formula>0.7649999999999</formula>
    </cfRule>
    <cfRule type="cellIs" dxfId="6" priority="54" operator="between">
      <formula>0.495</formula>
      <formula>0.5949999999999</formula>
    </cfRule>
    <cfRule type="cellIs" dxfId="5" priority="55" operator="lessThan">
      <formula>0.495</formula>
    </cfRule>
  </conditionalFormatting>
  <conditionalFormatting sqref="AN149 AN151">
    <cfRule type="cellIs" dxfId="4" priority="56" operator="between">
      <formula>0.935</formula>
      <formula>1</formula>
    </cfRule>
    <cfRule type="cellIs" dxfId="3" priority="57" operator="between">
      <formula>0.765</formula>
      <formula>0.93499999999999</formula>
    </cfRule>
    <cfRule type="cellIs" dxfId="2" priority="58" operator="between">
      <formula>0.595</formula>
      <formula>0.7649999999999</formula>
    </cfRule>
    <cfRule type="cellIs" dxfId="1" priority="59" operator="between">
      <formula>0.495</formula>
      <formula>0.5949999999999</formula>
    </cfRule>
    <cfRule type="cellIs" dxfId="0" priority="60" operator="lessThan">
      <formula>0.495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30"/>
  <sheetViews>
    <sheetView topLeftCell="A15" zoomScaleNormal="100" workbookViewId="0">
      <selection activeCell="E26" sqref="E26:E30"/>
    </sheetView>
  </sheetViews>
  <sheetFormatPr baseColWidth="10" defaultRowHeight="12.75" x14ac:dyDescent="0.2"/>
  <cols>
    <col min="3" max="3" width="29.140625" style="40" customWidth="1"/>
    <col min="4" max="4" width="41.7109375" style="40" customWidth="1"/>
    <col min="5" max="5" width="52.140625" style="40" customWidth="1"/>
  </cols>
  <sheetData>
    <row r="4" spans="3:14" ht="13.5" thickBot="1" x14ac:dyDescent="0.25"/>
    <row r="5" spans="3:14" ht="16.5" thickBot="1" x14ac:dyDescent="0.25">
      <c r="C5" s="214" t="s">
        <v>31</v>
      </c>
      <c r="D5" s="215"/>
      <c r="E5" s="216"/>
    </row>
    <row r="6" spans="3:14" ht="15.75" thickBot="1" x14ac:dyDescent="0.25">
      <c r="C6" s="43" t="s">
        <v>32</v>
      </c>
      <c r="D6" s="44" t="s">
        <v>34</v>
      </c>
      <c r="E6" s="45" t="s">
        <v>33</v>
      </c>
    </row>
    <row r="7" spans="3:14" ht="78" customHeight="1" x14ac:dyDescent="0.2">
      <c r="C7" s="211" t="s">
        <v>16</v>
      </c>
      <c r="D7" s="211" t="s">
        <v>94</v>
      </c>
      <c r="E7" s="211" t="s">
        <v>93</v>
      </c>
    </row>
    <row r="8" spans="3:14" ht="78" customHeight="1" thickBot="1" x14ac:dyDescent="0.25">
      <c r="C8" s="212"/>
      <c r="D8" s="212"/>
      <c r="E8" s="213"/>
    </row>
    <row r="9" spans="3:14" ht="78" customHeight="1" thickBot="1" x14ac:dyDescent="0.25">
      <c r="C9" s="213"/>
      <c r="D9" s="213"/>
      <c r="E9" s="71" t="s">
        <v>91</v>
      </c>
    </row>
    <row r="10" spans="3:14" ht="105" customHeight="1" x14ac:dyDescent="0.2">
      <c r="C10" s="217" t="s">
        <v>15</v>
      </c>
      <c r="D10" s="217" t="s">
        <v>95</v>
      </c>
      <c r="E10" s="219"/>
      <c r="N10" t="s">
        <v>16</v>
      </c>
    </row>
    <row r="11" spans="3:14" ht="42.75" customHeight="1" thickBot="1" x14ac:dyDescent="0.25">
      <c r="C11" s="218"/>
      <c r="D11" s="218"/>
      <c r="E11" s="220"/>
    </row>
    <row r="12" spans="3:14" ht="57" customHeight="1" x14ac:dyDescent="0.2">
      <c r="C12" s="217" t="s">
        <v>20</v>
      </c>
      <c r="D12" s="217" t="s">
        <v>96</v>
      </c>
      <c r="E12" s="211" t="s">
        <v>88</v>
      </c>
    </row>
    <row r="13" spans="3:14" ht="57" customHeight="1" thickBot="1" x14ac:dyDescent="0.25">
      <c r="C13" s="218"/>
      <c r="D13" s="218"/>
      <c r="E13" s="220"/>
    </row>
    <row r="14" spans="3:14" ht="49.5" customHeight="1" x14ac:dyDescent="0.2">
      <c r="C14" s="217" t="s">
        <v>21</v>
      </c>
      <c r="D14" s="217" t="s">
        <v>97</v>
      </c>
      <c r="E14" s="219"/>
    </row>
    <row r="15" spans="3:14" ht="37.5" customHeight="1" thickBot="1" x14ac:dyDescent="0.25">
      <c r="C15" s="223"/>
      <c r="D15" s="223"/>
      <c r="E15" s="222"/>
    </row>
    <row r="16" spans="3:14" ht="49.5" hidden="1" customHeight="1" thickBot="1" x14ac:dyDescent="0.25">
      <c r="C16" s="223"/>
      <c r="D16" s="223"/>
      <c r="E16" s="42"/>
    </row>
    <row r="17" spans="3:5" ht="49.5" hidden="1" customHeight="1" thickBot="1" x14ac:dyDescent="0.25">
      <c r="C17" s="223"/>
      <c r="D17" s="223"/>
      <c r="E17" s="42"/>
    </row>
    <row r="18" spans="3:5" ht="49.5" hidden="1" customHeight="1" thickBot="1" x14ac:dyDescent="0.25">
      <c r="C18" s="218"/>
      <c r="D18" s="218"/>
      <c r="E18" s="41"/>
    </row>
    <row r="19" spans="3:5" ht="101.25" customHeight="1" thickBot="1" x14ac:dyDescent="0.25">
      <c r="C19" s="211" t="s">
        <v>13</v>
      </c>
      <c r="D19" s="211" t="s">
        <v>98</v>
      </c>
      <c r="E19" s="70" t="s">
        <v>89</v>
      </c>
    </row>
    <row r="20" spans="3:5" ht="40.5" customHeight="1" thickBot="1" x14ac:dyDescent="0.25">
      <c r="C20" s="213"/>
      <c r="D20" s="213"/>
      <c r="E20" s="70" t="s">
        <v>90</v>
      </c>
    </row>
    <row r="21" spans="3:5" ht="51" customHeight="1" x14ac:dyDescent="0.2">
      <c r="C21" s="211" t="s">
        <v>17</v>
      </c>
      <c r="D21" s="211" t="s">
        <v>99</v>
      </c>
      <c r="E21" s="211" t="s">
        <v>92</v>
      </c>
    </row>
    <row r="22" spans="3:5" x14ac:dyDescent="0.2">
      <c r="C22" s="212"/>
      <c r="D22" s="212"/>
      <c r="E22" s="221"/>
    </row>
    <row r="23" spans="3:5" x14ac:dyDescent="0.2">
      <c r="C23" s="212"/>
      <c r="D23" s="212"/>
      <c r="E23" s="221"/>
    </row>
    <row r="24" spans="3:5" x14ac:dyDescent="0.2">
      <c r="C24" s="212"/>
      <c r="D24" s="212"/>
      <c r="E24" s="221"/>
    </row>
    <row r="25" spans="3:5" ht="13.5" thickBot="1" x14ac:dyDescent="0.25">
      <c r="C25" s="212"/>
      <c r="D25" s="212"/>
      <c r="E25" s="220"/>
    </row>
    <row r="26" spans="3:5" x14ac:dyDescent="0.2">
      <c r="C26" s="212"/>
      <c r="D26" s="212"/>
      <c r="E26" s="211" t="s">
        <v>100</v>
      </c>
    </row>
    <row r="27" spans="3:5" x14ac:dyDescent="0.2">
      <c r="C27" s="212"/>
      <c r="D27" s="212"/>
      <c r="E27" s="221"/>
    </row>
    <row r="28" spans="3:5" x14ac:dyDescent="0.2">
      <c r="C28" s="212"/>
      <c r="D28" s="212"/>
      <c r="E28" s="221"/>
    </row>
    <row r="29" spans="3:5" x14ac:dyDescent="0.2">
      <c r="C29" s="212"/>
      <c r="D29" s="212"/>
      <c r="E29" s="221"/>
    </row>
    <row r="30" spans="3:5" ht="13.5" thickBot="1" x14ac:dyDescent="0.25">
      <c r="C30" s="213"/>
      <c r="D30" s="213"/>
      <c r="E30" s="220"/>
    </row>
  </sheetData>
  <mergeCells count="19">
    <mergeCell ref="E21:E25"/>
    <mergeCell ref="E26:E30"/>
    <mergeCell ref="C21:C30"/>
    <mergeCell ref="D21:D30"/>
    <mergeCell ref="E12:E13"/>
    <mergeCell ref="E14:E15"/>
    <mergeCell ref="D19:D20"/>
    <mergeCell ref="C19:C20"/>
    <mergeCell ref="C12:C13"/>
    <mergeCell ref="D12:D13"/>
    <mergeCell ref="D14:D18"/>
    <mergeCell ref="C14:C18"/>
    <mergeCell ref="C7:C9"/>
    <mergeCell ref="D7:D9"/>
    <mergeCell ref="C5:E5"/>
    <mergeCell ref="C10:C11"/>
    <mergeCell ref="D10:D11"/>
    <mergeCell ref="E7:E8"/>
    <mergeCell ref="E10:E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
  <sheetViews>
    <sheetView workbookViewId="0">
      <selection activeCell="D4" sqref="D4"/>
    </sheetView>
  </sheetViews>
  <sheetFormatPr baseColWidth="10" defaultRowHeight="12.75" x14ac:dyDescent="0.2"/>
  <sheetData>
    <row r="4" spans="4:4" x14ac:dyDescent="0.2">
      <c r="D4" t="e">
        <f>+((SUMIF($E$8:$AH$8,"SI",E9:AH10)))/((SUM(E9:AH10))-(SUMIF($E$8:$AH$8,"N/A",E9:AH10)))</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Formato</vt:lpstr>
      <vt:lpstr>Tabulación</vt:lpstr>
      <vt:lpstr>Análisis</vt:lpstr>
      <vt:lpstr>Hoja1</vt:lpstr>
      <vt:lpstr>Formato!Área_de_impresión</vt:lpstr>
    </vt:vector>
  </TitlesOfParts>
  <Company>Codere Colombia S. 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catalina.paez</dc:creator>
  <cp:lastModifiedBy>Juliana Vargas Lozano</cp:lastModifiedBy>
  <cp:lastPrinted>2010-02-01T22:43:28Z</cp:lastPrinted>
  <dcterms:created xsi:type="dcterms:W3CDTF">2008-09-02T22:35:23Z</dcterms:created>
  <dcterms:modified xsi:type="dcterms:W3CDTF">2015-09-09T19:47:30Z</dcterms:modified>
</cp:coreProperties>
</file>