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60" windowWidth="19875" windowHeight="7710" activeTab="6"/>
  </bookViews>
  <sheets>
    <sheet name="SEMANA 1" sheetId="9" r:id="rId1"/>
    <sheet name="SEMANA 2" sheetId="8" r:id="rId2"/>
    <sheet name="SEMANA 3" sheetId="7" r:id="rId3"/>
    <sheet name="SEMANA 4" sheetId="6" r:id="rId4"/>
    <sheet name="SEMANA 5" sheetId="5" r:id="rId5"/>
    <sheet name="SEMANA 6 " sheetId="4" r:id="rId6"/>
    <sheet name="Total Mes" sheetId="10" r:id="rId7"/>
  </sheets>
  <calcPr calcId="145621"/>
</workbook>
</file>

<file path=xl/calcChain.xml><?xml version="1.0" encoding="utf-8"?>
<calcChain xmlns="http://schemas.openxmlformats.org/spreadsheetml/2006/main">
  <c r="F107" i="9" l="1"/>
  <c r="M71" i="4" l="1"/>
  <c r="M112" i="4" l="1"/>
  <c r="N112" i="4" s="1"/>
  <c r="L111" i="4"/>
  <c r="K111" i="4"/>
  <c r="J111" i="4"/>
  <c r="I111" i="4"/>
  <c r="H111" i="4"/>
  <c r="G111" i="4"/>
  <c r="F111" i="4"/>
  <c r="M110" i="4"/>
  <c r="N110" i="4" s="1"/>
  <c r="L109" i="4"/>
  <c r="K109" i="4"/>
  <c r="J109" i="4"/>
  <c r="I109" i="4"/>
  <c r="H109" i="4"/>
  <c r="G109" i="4"/>
  <c r="F109" i="4"/>
  <c r="M108" i="4"/>
  <c r="N108" i="4" s="1"/>
  <c r="L107" i="4"/>
  <c r="K107" i="4"/>
  <c r="J107" i="4"/>
  <c r="I107" i="4"/>
  <c r="H107" i="4"/>
  <c r="G107" i="4"/>
  <c r="F107" i="4"/>
  <c r="M106" i="4"/>
  <c r="N106" i="4" s="1"/>
  <c r="L105" i="4"/>
  <c r="K105" i="4"/>
  <c r="J105" i="4"/>
  <c r="I105" i="4"/>
  <c r="H105" i="4"/>
  <c r="G105" i="4"/>
  <c r="F105" i="4"/>
  <c r="M104" i="4"/>
  <c r="N104" i="4" s="1"/>
  <c r="L103" i="4"/>
  <c r="K103" i="4"/>
  <c r="J103" i="4"/>
  <c r="I103" i="4"/>
  <c r="H103" i="4"/>
  <c r="G103" i="4"/>
  <c r="F103" i="4"/>
  <c r="M112" i="5"/>
  <c r="N112" i="5" s="1"/>
  <c r="L111" i="5"/>
  <c r="K111" i="5"/>
  <c r="J111" i="5"/>
  <c r="I111" i="5"/>
  <c r="H111" i="5"/>
  <c r="G111" i="5"/>
  <c r="F111" i="5"/>
  <c r="M110" i="5"/>
  <c r="N110" i="5" s="1"/>
  <c r="L109" i="5"/>
  <c r="K109" i="5"/>
  <c r="J109" i="5"/>
  <c r="I109" i="5"/>
  <c r="H109" i="5"/>
  <c r="G109" i="5"/>
  <c r="F109" i="5"/>
  <c r="M108" i="5"/>
  <c r="N108" i="5" s="1"/>
  <c r="L107" i="5"/>
  <c r="K107" i="5"/>
  <c r="J107" i="5"/>
  <c r="I107" i="5"/>
  <c r="H107" i="5"/>
  <c r="G107" i="5"/>
  <c r="F107" i="5"/>
  <c r="M106" i="5"/>
  <c r="N106" i="5" s="1"/>
  <c r="L105" i="5"/>
  <c r="K105" i="5"/>
  <c r="J105" i="5"/>
  <c r="I105" i="5"/>
  <c r="H105" i="5"/>
  <c r="G105" i="5"/>
  <c r="F105" i="5"/>
  <c r="M104" i="5"/>
  <c r="N104" i="5" s="1"/>
  <c r="L103" i="5"/>
  <c r="K103" i="5"/>
  <c r="J103" i="5"/>
  <c r="I103" i="5"/>
  <c r="H103" i="5"/>
  <c r="G103" i="5"/>
  <c r="F103" i="5"/>
  <c r="M112" i="6"/>
  <c r="N112" i="6" s="1"/>
  <c r="L111" i="6"/>
  <c r="K111" i="6"/>
  <c r="J111" i="6"/>
  <c r="I111" i="6"/>
  <c r="H111" i="6"/>
  <c r="G111" i="6"/>
  <c r="F111" i="6"/>
  <c r="M110" i="6"/>
  <c r="N110" i="6" s="1"/>
  <c r="L109" i="6"/>
  <c r="K109" i="6"/>
  <c r="J109" i="6"/>
  <c r="I109" i="6"/>
  <c r="H109" i="6"/>
  <c r="G109" i="6"/>
  <c r="F109" i="6"/>
  <c r="N108" i="6"/>
  <c r="M108" i="6"/>
  <c r="L107" i="6"/>
  <c r="K107" i="6"/>
  <c r="J107" i="6"/>
  <c r="I107" i="6"/>
  <c r="H107" i="6"/>
  <c r="G107" i="6"/>
  <c r="F107" i="6"/>
  <c r="M106" i="6"/>
  <c r="N106" i="6" s="1"/>
  <c r="L105" i="6"/>
  <c r="K105" i="6"/>
  <c r="J105" i="6"/>
  <c r="I105" i="6"/>
  <c r="H105" i="6"/>
  <c r="G105" i="6"/>
  <c r="F105" i="6"/>
  <c r="M104" i="6"/>
  <c r="N104" i="6" s="1"/>
  <c r="L103" i="6"/>
  <c r="K103" i="6"/>
  <c r="J103" i="6"/>
  <c r="I103" i="6"/>
  <c r="H103" i="6"/>
  <c r="G103" i="6"/>
  <c r="F103" i="6"/>
  <c r="M112" i="7"/>
  <c r="N112" i="7" s="1"/>
  <c r="L111" i="7"/>
  <c r="K111" i="7"/>
  <c r="J111" i="7"/>
  <c r="I111" i="7"/>
  <c r="H111" i="7"/>
  <c r="G111" i="7"/>
  <c r="F111" i="7"/>
  <c r="M110" i="7"/>
  <c r="N110" i="7" s="1"/>
  <c r="L109" i="7"/>
  <c r="K109" i="7"/>
  <c r="J109" i="7"/>
  <c r="I109" i="7"/>
  <c r="H109" i="7"/>
  <c r="G109" i="7"/>
  <c r="F109" i="7"/>
  <c r="M108" i="7"/>
  <c r="N108" i="7" s="1"/>
  <c r="L107" i="7"/>
  <c r="K107" i="7"/>
  <c r="J107" i="7"/>
  <c r="I107" i="7"/>
  <c r="H107" i="7"/>
  <c r="G107" i="7"/>
  <c r="F107" i="7"/>
  <c r="M106" i="7"/>
  <c r="N106" i="7" s="1"/>
  <c r="L105" i="7"/>
  <c r="K105" i="7"/>
  <c r="J105" i="7"/>
  <c r="I105" i="7"/>
  <c r="H105" i="7"/>
  <c r="G105" i="7"/>
  <c r="F105" i="7"/>
  <c r="M104" i="7"/>
  <c r="N104" i="7" s="1"/>
  <c r="L103" i="7"/>
  <c r="K103" i="7"/>
  <c r="J103" i="7"/>
  <c r="I103" i="7"/>
  <c r="H103" i="7"/>
  <c r="G103" i="7"/>
  <c r="F103" i="7"/>
  <c r="M112" i="9"/>
  <c r="L111" i="9"/>
  <c r="K111" i="9"/>
  <c r="J111" i="9"/>
  <c r="I111" i="9"/>
  <c r="H111" i="9"/>
  <c r="G111" i="9"/>
  <c r="F111" i="9"/>
  <c r="M110" i="9"/>
  <c r="L109" i="9"/>
  <c r="K109" i="9"/>
  <c r="J109" i="9"/>
  <c r="I109" i="9"/>
  <c r="H109" i="9"/>
  <c r="G109" i="9"/>
  <c r="F109" i="9"/>
  <c r="M108" i="9"/>
  <c r="L107" i="9"/>
  <c r="K107" i="9"/>
  <c r="J107" i="9"/>
  <c r="I107" i="9"/>
  <c r="H107" i="9"/>
  <c r="G107" i="9"/>
  <c r="M106" i="9"/>
  <c r="L105" i="9"/>
  <c r="K105" i="9"/>
  <c r="J105" i="9"/>
  <c r="I105" i="9"/>
  <c r="H105" i="9"/>
  <c r="G105" i="9"/>
  <c r="F105" i="9"/>
  <c r="M104" i="9"/>
  <c r="L103" i="9"/>
  <c r="K103" i="9"/>
  <c r="J103" i="9"/>
  <c r="I103" i="9"/>
  <c r="H103" i="9"/>
  <c r="G103" i="9"/>
  <c r="F103" i="9"/>
  <c r="M112" i="8"/>
  <c r="N112" i="8" s="1"/>
  <c r="L111" i="8"/>
  <c r="K111" i="8"/>
  <c r="J111" i="8"/>
  <c r="I111" i="8"/>
  <c r="H111" i="8"/>
  <c r="G111" i="8"/>
  <c r="F111" i="8"/>
  <c r="M110" i="8"/>
  <c r="N110" i="8" s="1"/>
  <c r="L109" i="8"/>
  <c r="K109" i="8"/>
  <c r="J109" i="8"/>
  <c r="I109" i="8"/>
  <c r="H109" i="8"/>
  <c r="G109" i="8"/>
  <c r="F109" i="8"/>
  <c r="M108" i="8"/>
  <c r="N108" i="8" s="1"/>
  <c r="L107" i="8"/>
  <c r="K107" i="8"/>
  <c r="J107" i="8"/>
  <c r="I107" i="8"/>
  <c r="H107" i="8"/>
  <c r="G107" i="8"/>
  <c r="F107" i="8"/>
  <c r="M106" i="8"/>
  <c r="N106" i="8" s="1"/>
  <c r="L105" i="8"/>
  <c r="K105" i="8"/>
  <c r="J105" i="8"/>
  <c r="I105" i="8"/>
  <c r="H105" i="8"/>
  <c r="G105" i="8"/>
  <c r="F105" i="8"/>
  <c r="M104" i="8"/>
  <c r="N104" i="8" s="1"/>
  <c r="L103" i="8"/>
  <c r="K103" i="8"/>
  <c r="J103" i="8"/>
  <c r="I103" i="8"/>
  <c r="H103" i="8"/>
  <c r="G103" i="8"/>
  <c r="F103" i="8"/>
  <c r="N112" i="9" l="1"/>
  <c r="N110" i="9"/>
  <c r="N108" i="9"/>
  <c r="N106" i="9"/>
  <c r="N104" i="9"/>
  <c r="M115" i="6"/>
  <c r="M115" i="5"/>
  <c r="M115" i="7"/>
  <c r="M115" i="4"/>
  <c r="M115" i="8"/>
  <c r="G87" i="4"/>
  <c r="H87" i="4"/>
  <c r="I87" i="4"/>
  <c r="J87" i="4"/>
  <c r="K87" i="4"/>
  <c r="L87" i="4"/>
  <c r="F87" i="4"/>
  <c r="G82" i="4"/>
  <c r="H82" i="4"/>
  <c r="I82" i="4"/>
  <c r="J82" i="4"/>
  <c r="K82" i="4"/>
  <c r="L82" i="4"/>
  <c r="F82" i="4"/>
  <c r="G87" i="5"/>
  <c r="H87" i="5"/>
  <c r="I87" i="5"/>
  <c r="J87" i="5"/>
  <c r="K87" i="5"/>
  <c r="L87" i="5"/>
  <c r="F87" i="5"/>
  <c r="G82" i="5"/>
  <c r="H82" i="5"/>
  <c r="I82" i="5"/>
  <c r="J82" i="5"/>
  <c r="K82" i="5"/>
  <c r="L82" i="5"/>
  <c r="F82" i="5"/>
  <c r="G87" i="6"/>
  <c r="H87" i="6"/>
  <c r="I87" i="6"/>
  <c r="J87" i="6"/>
  <c r="K87" i="6"/>
  <c r="L87" i="6"/>
  <c r="F87" i="6"/>
  <c r="G82" i="6"/>
  <c r="H82" i="6"/>
  <c r="I82" i="6"/>
  <c r="J82" i="6"/>
  <c r="K82" i="6"/>
  <c r="L82" i="6"/>
  <c r="F82" i="6"/>
  <c r="G87" i="7"/>
  <c r="H87" i="7"/>
  <c r="I87" i="7"/>
  <c r="J87" i="7"/>
  <c r="K87" i="7"/>
  <c r="L87" i="7"/>
  <c r="F87" i="7"/>
  <c r="G82" i="7"/>
  <c r="H82" i="7"/>
  <c r="I82" i="7"/>
  <c r="J82" i="7"/>
  <c r="K82" i="7"/>
  <c r="L82" i="7"/>
  <c r="F82" i="7"/>
  <c r="G87" i="8"/>
  <c r="H87" i="8"/>
  <c r="I87" i="8"/>
  <c r="J87" i="8"/>
  <c r="K87" i="8"/>
  <c r="L87" i="8"/>
  <c r="F87" i="8"/>
  <c r="G82" i="8"/>
  <c r="H82" i="8"/>
  <c r="I82" i="8"/>
  <c r="J82" i="8"/>
  <c r="K82" i="8"/>
  <c r="L82" i="8"/>
  <c r="F82" i="8"/>
  <c r="G87" i="9"/>
  <c r="H87" i="9"/>
  <c r="I87" i="9"/>
  <c r="J87" i="9"/>
  <c r="K87" i="9"/>
  <c r="L87" i="9"/>
  <c r="F87" i="9"/>
  <c r="G82" i="9"/>
  <c r="H82" i="9"/>
  <c r="I82" i="9"/>
  <c r="J82" i="9"/>
  <c r="K82" i="9"/>
  <c r="L82" i="9"/>
  <c r="F82" i="9"/>
  <c r="G100" i="10" l="1"/>
  <c r="B119" i="10"/>
  <c r="M88" i="9" l="1"/>
  <c r="M83" i="9"/>
  <c r="M69" i="9"/>
  <c r="M60" i="9"/>
  <c r="M55" i="9"/>
  <c r="M48" i="9"/>
  <c r="M37" i="9"/>
  <c r="M27" i="9"/>
  <c r="L26" i="9"/>
  <c r="K26" i="9"/>
  <c r="J26" i="9"/>
  <c r="I26" i="9"/>
  <c r="H26" i="9"/>
  <c r="G26" i="9"/>
  <c r="F26" i="9"/>
  <c r="M20" i="9"/>
  <c r="L19" i="9"/>
  <c r="K19" i="9"/>
  <c r="J19" i="9"/>
  <c r="I19" i="9"/>
  <c r="H19" i="9"/>
  <c r="G19" i="9"/>
  <c r="F19" i="9"/>
  <c r="M10" i="9"/>
  <c r="M9" i="9"/>
  <c r="M88" i="8"/>
  <c r="N88" i="8" s="1"/>
  <c r="M83" i="8"/>
  <c r="N83" i="8" s="1"/>
  <c r="M69" i="8"/>
  <c r="N69" i="8" s="1"/>
  <c r="M71" i="8" s="1"/>
  <c r="M60" i="8"/>
  <c r="N60" i="8" s="1"/>
  <c r="M55" i="8"/>
  <c r="N55" i="8" s="1"/>
  <c r="M48" i="8"/>
  <c r="N48" i="8" s="1"/>
  <c r="M37" i="8"/>
  <c r="N37" i="8" s="1"/>
  <c r="M27" i="8"/>
  <c r="N27" i="8" s="1"/>
  <c r="L26" i="8"/>
  <c r="K26" i="8"/>
  <c r="J26" i="8"/>
  <c r="I26" i="8"/>
  <c r="H26" i="8"/>
  <c r="G26" i="8"/>
  <c r="F26" i="8"/>
  <c r="M20" i="8"/>
  <c r="N20" i="8" s="1"/>
  <c r="L19" i="8"/>
  <c r="K19" i="8"/>
  <c r="J19" i="8"/>
  <c r="I19" i="8"/>
  <c r="H19" i="8"/>
  <c r="G19" i="8"/>
  <c r="F19" i="8"/>
  <c r="M10" i="8"/>
  <c r="N10" i="8" s="1"/>
  <c r="M9" i="8"/>
  <c r="N9" i="8" s="1"/>
  <c r="M97" i="8" s="1"/>
  <c r="M88" i="7"/>
  <c r="N88" i="7" s="1"/>
  <c r="M83" i="7"/>
  <c r="N83" i="7" s="1"/>
  <c r="M69" i="7"/>
  <c r="N69" i="7" s="1"/>
  <c r="M71" i="7" s="1"/>
  <c r="M60" i="7"/>
  <c r="N60" i="7" s="1"/>
  <c r="M55" i="7"/>
  <c r="N55" i="7" s="1"/>
  <c r="M48" i="7"/>
  <c r="N48" i="7" s="1"/>
  <c r="M37" i="7"/>
  <c r="N37" i="7" s="1"/>
  <c r="M27" i="7"/>
  <c r="N27" i="7" s="1"/>
  <c r="M42" i="7" s="1"/>
  <c r="L26" i="7"/>
  <c r="K26" i="7"/>
  <c r="J26" i="7"/>
  <c r="I26" i="7"/>
  <c r="H26" i="7"/>
  <c r="G26" i="7"/>
  <c r="F26" i="7"/>
  <c r="M20" i="7"/>
  <c r="N20" i="7" s="1"/>
  <c r="L19" i="7"/>
  <c r="K19" i="7"/>
  <c r="J19" i="7"/>
  <c r="I19" i="7"/>
  <c r="H19" i="7"/>
  <c r="G19" i="7"/>
  <c r="F19" i="7"/>
  <c r="M10" i="7"/>
  <c r="N10" i="7" s="1"/>
  <c r="M9" i="7"/>
  <c r="N9" i="7" s="1"/>
  <c r="M88" i="6"/>
  <c r="N88" i="6" s="1"/>
  <c r="M83" i="6"/>
  <c r="N83" i="6" s="1"/>
  <c r="M69" i="6"/>
  <c r="N69" i="6" s="1"/>
  <c r="M60" i="6"/>
  <c r="N60" i="6" s="1"/>
  <c r="M55" i="6"/>
  <c r="N55" i="6" s="1"/>
  <c r="M48" i="6"/>
  <c r="N48" i="6" s="1"/>
  <c r="M37" i="6"/>
  <c r="N37" i="6" s="1"/>
  <c r="M27" i="6"/>
  <c r="N27" i="6" s="1"/>
  <c r="L26" i="6"/>
  <c r="K26" i="6"/>
  <c r="J26" i="6"/>
  <c r="I26" i="6"/>
  <c r="H26" i="6"/>
  <c r="G26" i="6"/>
  <c r="F26" i="6"/>
  <c r="M20" i="6"/>
  <c r="N20" i="6" s="1"/>
  <c r="L19" i="6"/>
  <c r="K19" i="6"/>
  <c r="J19" i="6"/>
  <c r="I19" i="6"/>
  <c r="H19" i="6"/>
  <c r="G19" i="6"/>
  <c r="F19" i="6"/>
  <c r="M10" i="6"/>
  <c r="N10" i="6" s="1"/>
  <c r="M9" i="6"/>
  <c r="N9" i="6" s="1"/>
  <c r="M97" i="6" s="1"/>
  <c r="M88" i="5"/>
  <c r="N88" i="5" s="1"/>
  <c r="M83" i="5"/>
  <c r="N83" i="5" s="1"/>
  <c r="M69" i="5"/>
  <c r="N69" i="5" s="1"/>
  <c r="M71" i="5" s="1"/>
  <c r="M60" i="5"/>
  <c r="N60" i="5" s="1"/>
  <c r="M55" i="5"/>
  <c r="N55" i="5" s="1"/>
  <c r="M48" i="5"/>
  <c r="N48" i="5" s="1"/>
  <c r="M37" i="5"/>
  <c r="N37" i="5" s="1"/>
  <c r="M27" i="5"/>
  <c r="N27" i="5" s="1"/>
  <c r="L26" i="5"/>
  <c r="K26" i="5"/>
  <c r="J26" i="5"/>
  <c r="I26" i="5"/>
  <c r="H26" i="5"/>
  <c r="G26" i="5"/>
  <c r="F26" i="5"/>
  <c r="M20" i="5"/>
  <c r="N20" i="5" s="1"/>
  <c r="L19" i="5"/>
  <c r="K19" i="5"/>
  <c r="J19" i="5"/>
  <c r="I19" i="5"/>
  <c r="H19" i="5"/>
  <c r="G19" i="5"/>
  <c r="F19" i="5"/>
  <c r="M10" i="5"/>
  <c r="N10" i="5" s="1"/>
  <c r="M9" i="5"/>
  <c r="N9" i="5" s="1"/>
  <c r="F19" i="4"/>
  <c r="G19" i="4"/>
  <c r="H19" i="4"/>
  <c r="I19" i="4"/>
  <c r="J19" i="4"/>
  <c r="K19" i="4"/>
  <c r="L19" i="4"/>
  <c r="N88" i="9" l="1"/>
  <c r="N83" i="9"/>
  <c r="N69" i="9"/>
  <c r="N60" i="9"/>
  <c r="N55" i="9"/>
  <c r="N48" i="9"/>
  <c r="N37" i="9"/>
  <c r="N27" i="9"/>
  <c r="N20" i="9"/>
  <c r="N10" i="9"/>
  <c r="N9" i="9"/>
  <c r="M42" i="5"/>
  <c r="M97" i="5"/>
  <c r="M42" i="6"/>
  <c r="M97" i="7"/>
  <c r="M42" i="8"/>
  <c r="M71" i="6"/>
  <c r="M115" i="9"/>
  <c r="G98" i="10"/>
  <c r="M94" i="5"/>
  <c r="M91" i="6"/>
  <c r="M91" i="7"/>
  <c r="M64" i="8"/>
  <c r="M91" i="8"/>
  <c r="M91" i="9"/>
  <c r="M64" i="5"/>
  <c r="M64" i="6"/>
  <c r="M94" i="6"/>
  <c r="M64" i="7"/>
  <c r="M94" i="7"/>
  <c r="M94" i="8"/>
  <c r="M91" i="5"/>
  <c r="G10" i="10" l="1"/>
  <c r="M71" i="9"/>
  <c r="G64" i="10"/>
  <c r="F66" i="10" s="1"/>
  <c r="M64" i="9"/>
  <c r="M94" i="9"/>
  <c r="M97" i="9"/>
  <c r="M42" i="9"/>
  <c r="F104" i="10"/>
  <c r="F102" i="10"/>
  <c r="G104" i="10"/>
  <c r="G102" i="10"/>
  <c r="M9" i="4"/>
  <c r="M10" i="4"/>
  <c r="M88" i="4"/>
  <c r="M83" i="4"/>
  <c r="M69" i="4"/>
  <c r="M60" i="4"/>
  <c r="M55" i="4"/>
  <c r="M48" i="4"/>
  <c r="M37" i="4"/>
  <c r="M27" i="4"/>
  <c r="L26" i="4"/>
  <c r="K26" i="4"/>
  <c r="J26" i="4"/>
  <c r="I26" i="4"/>
  <c r="H26" i="4"/>
  <c r="G26" i="4"/>
  <c r="F26" i="4"/>
  <c r="M20" i="4"/>
  <c r="F98" i="10" l="1"/>
  <c r="G106" i="10"/>
  <c r="F109" i="10" s="1"/>
  <c r="F106" i="10"/>
  <c r="F100" i="10"/>
  <c r="F10" i="10"/>
  <c r="G9" i="10"/>
  <c r="G11" i="10" s="1"/>
  <c r="F9" i="10"/>
  <c r="N88" i="4"/>
  <c r="G86" i="10" s="1"/>
  <c r="I86" i="10" s="1"/>
  <c r="F86" i="10"/>
  <c r="F80" i="10"/>
  <c r="N48" i="4"/>
  <c r="F44" i="10"/>
  <c r="N37" i="4"/>
  <c r="G34" i="10" s="1"/>
  <c r="F34" i="10"/>
  <c r="N27" i="4"/>
  <c r="F23" i="10"/>
  <c r="N20" i="4"/>
  <c r="M97" i="4" s="1"/>
  <c r="F17" i="10"/>
  <c r="F64" i="10"/>
  <c r="N60" i="4"/>
  <c r="G54" i="10" s="1"/>
  <c r="F54" i="10"/>
  <c r="G51" i="10"/>
  <c r="F51" i="10"/>
  <c r="F69" i="10" l="1"/>
  <c r="G23" i="10"/>
  <c r="I23" i="10" s="1"/>
  <c r="M42" i="4"/>
  <c r="G44" i="10"/>
  <c r="F58" i="10" s="1"/>
  <c r="M64" i="4"/>
  <c r="G17" i="10"/>
  <c r="I17" i="10" s="1"/>
  <c r="M94" i="4"/>
  <c r="M91" i="4"/>
  <c r="G80" i="10"/>
  <c r="F89" i="10" s="1"/>
  <c r="F39" i="10" l="1"/>
  <c r="I70" i="10"/>
  <c r="I80" i="10"/>
  <c r="I9" i="10"/>
  <c r="F91" i="10" s="1"/>
</calcChain>
</file>

<file path=xl/comments1.xml><?xml version="1.0" encoding="utf-8"?>
<comments xmlns="http://schemas.openxmlformats.org/spreadsheetml/2006/main">
  <authors>
    <author>Julian Camilo Tenorio Celis</author>
  </authors>
  <commentList>
    <comment ref="A87" authorId="0">
      <text>
        <r>
          <rPr>
            <b/>
            <sz val="9"/>
            <color indexed="81"/>
            <rFont val="Tahoma"/>
            <family val="2"/>
          </rPr>
          <t>Julian Camilo Tenorio Celis:</t>
        </r>
        <r>
          <rPr>
            <sz val="9"/>
            <color indexed="81"/>
            <rFont val="Tahoma"/>
            <family val="2"/>
          </rPr>
          <t xml:space="preserve">
El personal unicamente puede consumir alimentos en el bar, se prohibe consumirlos en la caja o área de juego.</t>
        </r>
      </text>
    </comment>
    <comment ref="A107" authorId="0">
      <text>
        <r>
          <rPr>
            <b/>
            <sz val="9"/>
            <color indexed="81"/>
            <rFont val="Tahoma"/>
            <family val="2"/>
          </rPr>
          <t>Julian Camilo Tenorio Celis:</t>
        </r>
        <r>
          <rPr>
            <sz val="9"/>
            <color indexed="81"/>
            <rFont val="Tahoma"/>
            <family val="2"/>
          </rPr>
          <t xml:space="preserve">
Se debe realizar cada 30 minutos fuera del área de caja y en un lugar visisble para las camaras.</t>
        </r>
      </text>
    </comment>
  </commentList>
</comments>
</file>

<file path=xl/comments2.xml><?xml version="1.0" encoding="utf-8"?>
<comments xmlns="http://schemas.openxmlformats.org/spreadsheetml/2006/main">
  <authors>
    <author>Julian Camilo Tenorio Celis</author>
  </authors>
  <commentList>
    <comment ref="A87" authorId="0">
      <text>
        <r>
          <rPr>
            <b/>
            <sz val="9"/>
            <color indexed="81"/>
            <rFont val="Tahoma"/>
            <family val="2"/>
          </rPr>
          <t>Julian Camilo Tenorio Celis:</t>
        </r>
        <r>
          <rPr>
            <sz val="9"/>
            <color indexed="81"/>
            <rFont val="Tahoma"/>
            <family val="2"/>
          </rPr>
          <t xml:space="preserve">
El personal unicamente puede consumir alimentos en el bar, se prohibe consumirlos en la caja o área de juego.</t>
        </r>
      </text>
    </comment>
    <comment ref="A107" authorId="0">
      <text>
        <r>
          <rPr>
            <b/>
            <sz val="9"/>
            <color indexed="81"/>
            <rFont val="Tahoma"/>
            <family val="2"/>
          </rPr>
          <t>Julian Camilo Tenorio Celis:</t>
        </r>
        <r>
          <rPr>
            <sz val="9"/>
            <color indexed="81"/>
            <rFont val="Tahoma"/>
            <family val="2"/>
          </rPr>
          <t xml:space="preserve">
Se debe realizar cada 30 minutos fuera del área de caja y en un lugar visisble para las camaras.</t>
        </r>
      </text>
    </comment>
  </commentList>
</comments>
</file>

<file path=xl/comments3.xml><?xml version="1.0" encoding="utf-8"?>
<comments xmlns="http://schemas.openxmlformats.org/spreadsheetml/2006/main">
  <authors>
    <author>Julian Camilo Tenorio Celis</author>
  </authors>
  <commentList>
    <comment ref="A87" authorId="0">
      <text>
        <r>
          <rPr>
            <b/>
            <sz val="9"/>
            <color indexed="81"/>
            <rFont val="Tahoma"/>
            <family val="2"/>
          </rPr>
          <t>Julian Camilo Tenorio Celis:</t>
        </r>
        <r>
          <rPr>
            <sz val="9"/>
            <color indexed="81"/>
            <rFont val="Tahoma"/>
            <family val="2"/>
          </rPr>
          <t xml:space="preserve">
El personal unicamente puede consumir alimentos en el bar, se prohibe consumirlos en la caja o área de juego.</t>
        </r>
      </text>
    </comment>
    <comment ref="A107" authorId="0">
      <text>
        <r>
          <rPr>
            <b/>
            <sz val="9"/>
            <color indexed="81"/>
            <rFont val="Tahoma"/>
            <family val="2"/>
          </rPr>
          <t>Julian Camilo Tenorio Celis:</t>
        </r>
        <r>
          <rPr>
            <sz val="9"/>
            <color indexed="81"/>
            <rFont val="Tahoma"/>
            <family val="2"/>
          </rPr>
          <t xml:space="preserve">
Se debe realizar cada 30 minutos fuera del área de caja y en un lugar visisble para las camaras.</t>
        </r>
      </text>
    </comment>
  </commentList>
</comments>
</file>

<file path=xl/comments4.xml><?xml version="1.0" encoding="utf-8"?>
<comments xmlns="http://schemas.openxmlformats.org/spreadsheetml/2006/main">
  <authors>
    <author>Julian Camilo Tenorio Celis</author>
  </authors>
  <commentList>
    <comment ref="A87" authorId="0">
      <text>
        <r>
          <rPr>
            <b/>
            <sz val="9"/>
            <color indexed="81"/>
            <rFont val="Tahoma"/>
            <family val="2"/>
          </rPr>
          <t>Julian Camilo Tenorio Celis:</t>
        </r>
        <r>
          <rPr>
            <sz val="9"/>
            <color indexed="81"/>
            <rFont val="Tahoma"/>
            <family val="2"/>
          </rPr>
          <t xml:space="preserve">
El personal unicamente puede consumir alimentos en el bar, se prohibe consumirlos en la caja o área de juego.</t>
        </r>
      </text>
    </comment>
    <comment ref="A107" authorId="0">
      <text>
        <r>
          <rPr>
            <b/>
            <sz val="9"/>
            <color indexed="81"/>
            <rFont val="Tahoma"/>
            <family val="2"/>
          </rPr>
          <t>Julian Camilo Tenorio Celis:</t>
        </r>
        <r>
          <rPr>
            <sz val="9"/>
            <color indexed="81"/>
            <rFont val="Tahoma"/>
            <family val="2"/>
          </rPr>
          <t xml:space="preserve">
Se debe realizar cada 30 minutos fuera del área de caja y en un lugar visisble para las camaras.</t>
        </r>
      </text>
    </comment>
  </commentList>
</comments>
</file>

<file path=xl/comments5.xml><?xml version="1.0" encoding="utf-8"?>
<comments xmlns="http://schemas.openxmlformats.org/spreadsheetml/2006/main">
  <authors>
    <author>Julian Camilo Tenorio Celis</author>
  </authors>
  <commentList>
    <comment ref="A87" authorId="0">
      <text>
        <r>
          <rPr>
            <b/>
            <sz val="9"/>
            <color indexed="81"/>
            <rFont val="Tahoma"/>
            <family val="2"/>
          </rPr>
          <t>Julian Camilo Tenorio Celis:</t>
        </r>
        <r>
          <rPr>
            <sz val="9"/>
            <color indexed="81"/>
            <rFont val="Tahoma"/>
            <family val="2"/>
          </rPr>
          <t xml:space="preserve">
El personal unicamente puede consumir alimentos en el bar, se prohibe consumirlos en la caja o área de juego.</t>
        </r>
      </text>
    </comment>
    <comment ref="A107" authorId="0">
      <text>
        <r>
          <rPr>
            <b/>
            <sz val="9"/>
            <color indexed="81"/>
            <rFont val="Tahoma"/>
            <family val="2"/>
          </rPr>
          <t>Julian Camilo Tenorio Celis:</t>
        </r>
        <r>
          <rPr>
            <sz val="9"/>
            <color indexed="81"/>
            <rFont val="Tahoma"/>
            <family val="2"/>
          </rPr>
          <t xml:space="preserve">
Se debe realizar cada 30 minutos fuera del área de caja y en un lugar visisble para las camaras.</t>
        </r>
      </text>
    </comment>
  </commentList>
</comments>
</file>

<file path=xl/comments6.xml><?xml version="1.0" encoding="utf-8"?>
<comments xmlns="http://schemas.openxmlformats.org/spreadsheetml/2006/main">
  <authors>
    <author>Julian Camilo Tenorio Celis</author>
  </authors>
  <commentList>
    <comment ref="A87" authorId="0">
      <text>
        <r>
          <rPr>
            <b/>
            <sz val="9"/>
            <color indexed="81"/>
            <rFont val="Tahoma"/>
            <family val="2"/>
          </rPr>
          <t>Julian Camilo Tenorio Celis:</t>
        </r>
        <r>
          <rPr>
            <sz val="9"/>
            <color indexed="81"/>
            <rFont val="Tahoma"/>
            <family val="2"/>
          </rPr>
          <t xml:space="preserve">
El personal unicamente puede consumir alimentos en el bar, se prohibe consumirlos en la caja o área de juego.</t>
        </r>
      </text>
    </comment>
    <comment ref="A107" authorId="0">
      <text>
        <r>
          <rPr>
            <b/>
            <sz val="9"/>
            <color indexed="81"/>
            <rFont val="Tahoma"/>
            <family val="2"/>
          </rPr>
          <t>Julian Camilo Tenorio Celis:</t>
        </r>
        <r>
          <rPr>
            <sz val="9"/>
            <color indexed="81"/>
            <rFont val="Tahoma"/>
            <family val="2"/>
          </rPr>
          <t xml:space="preserve">
Se debe realizar cada 30 minutos fuera del área de caja y en un lugar visisble para las camaras.</t>
        </r>
      </text>
    </comment>
  </commentList>
</comments>
</file>

<file path=xl/comments7.xml><?xml version="1.0" encoding="utf-8"?>
<comments xmlns="http://schemas.openxmlformats.org/spreadsheetml/2006/main">
  <authors>
    <author>Julian Camilo Tenorio Celis</author>
  </authors>
  <commentList>
    <comment ref="A85" authorId="0">
      <text>
        <r>
          <rPr>
            <b/>
            <sz val="9"/>
            <color indexed="81"/>
            <rFont val="Tahoma"/>
            <family val="2"/>
          </rPr>
          <t>Julian Camilo Tenorio Celis:</t>
        </r>
        <r>
          <rPr>
            <sz val="9"/>
            <color indexed="81"/>
            <rFont val="Tahoma"/>
            <family val="2"/>
          </rPr>
          <t xml:space="preserve">
El personal unicamente puede consumir alimentos en el bar, se prohibe consumirlos en la caja o área de juego.</t>
        </r>
      </text>
    </comment>
    <comment ref="A101" authorId="0">
      <text>
        <r>
          <rPr>
            <b/>
            <sz val="9"/>
            <color indexed="81"/>
            <rFont val="Tahoma"/>
            <family val="2"/>
          </rPr>
          <t>Julian Camilo Tenorio Celis:</t>
        </r>
        <r>
          <rPr>
            <sz val="9"/>
            <color indexed="81"/>
            <rFont val="Tahoma"/>
            <family val="2"/>
          </rPr>
          <t xml:space="preserve">
Se debe realizar cada 30 minutos fuera del área de caja y en un lugar visisble para las camaras.</t>
        </r>
      </text>
    </comment>
  </commentList>
</comments>
</file>

<file path=xl/sharedStrings.xml><?xml version="1.0" encoding="utf-8"?>
<sst xmlns="http://schemas.openxmlformats.org/spreadsheetml/2006/main" count="1001" uniqueCount="102">
  <si>
    <t xml:space="preserve">BIENVENIDA </t>
  </si>
  <si>
    <t>LUNES</t>
  </si>
  <si>
    <t xml:space="preserve">MARTES </t>
  </si>
  <si>
    <t>MIERCOLES</t>
  </si>
  <si>
    <t>JUEVES</t>
  </si>
  <si>
    <t>VIERNES</t>
  </si>
  <si>
    <t>SABADO</t>
  </si>
  <si>
    <t xml:space="preserve">DOMINGO </t>
  </si>
  <si>
    <t>ESTAR LISTOS</t>
  </si>
  <si>
    <t>DIA</t>
  </si>
  <si>
    <t xml:space="preserve">PARAMETROS </t>
  </si>
  <si>
    <t>CUMPLIMIENTO EN HORARIOS</t>
  </si>
  <si>
    <t>TIEMPOS DE LLEGADA Y SALIDA</t>
  </si>
  <si>
    <t>HORA PROGRAMADA</t>
  </si>
  <si>
    <t>HORA REAL</t>
  </si>
  <si>
    <t>TOTAL DIAS</t>
  </si>
  <si>
    <t xml:space="preserve">TOTAL PROMEDIO </t>
  </si>
  <si>
    <t>0-5 min</t>
  </si>
  <si>
    <t>Apertura el publico</t>
  </si>
  <si>
    <t xml:space="preserve">Apertura al publico </t>
  </si>
  <si>
    <t xml:space="preserve">Cierre al publico </t>
  </si>
  <si>
    <t>HORARIOS ADICIONALES</t>
  </si>
  <si>
    <t>DOMINGO</t>
  </si>
  <si>
    <t>VIERNES A SÁBADO</t>
  </si>
  <si>
    <t>JUEVES A SÁBADO</t>
  </si>
  <si>
    <t>SÁBADO</t>
  </si>
  <si>
    <t>CIERRE AL PÚBLICO DÍA ESPECIAL</t>
  </si>
  <si>
    <t>DÍAS</t>
  </si>
  <si>
    <t>HORA</t>
  </si>
  <si>
    <t>UNIFORME COMPLETO</t>
  </si>
  <si>
    <t>Excelente</t>
  </si>
  <si>
    <t xml:space="preserve">Deficiente </t>
  </si>
  <si>
    <t>ASEO Y ORDEN</t>
  </si>
  <si>
    <t>HISTORIAS DE CLIENTES</t>
  </si>
  <si>
    <t xml:space="preserve">SI ALGUN MOMENTO DE VERDAD NO SE DA CON EL CLIENTE LA CASILLA DEBE DEJARSE EN BLANCO </t>
  </si>
  <si>
    <t>SALUDAR</t>
  </si>
  <si>
    <t>TIEMPOS DE ATENCIÓN</t>
  </si>
  <si>
    <t>0-2 min</t>
  </si>
  <si>
    <t xml:space="preserve">JORNADA </t>
  </si>
  <si>
    <t>CLIENTE 1</t>
  </si>
  <si>
    <t>CLIENTE 3</t>
  </si>
  <si>
    <t>CLIENTE 4</t>
  </si>
  <si>
    <t>CLIENTE 5</t>
  </si>
  <si>
    <t>CLIENTE 6</t>
  </si>
  <si>
    <t>Abordar al cliente al ingresar a  la sala</t>
  </si>
  <si>
    <t>2,1-3 min</t>
  </si>
  <si>
    <t>3,1-5 min</t>
  </si>
  <si>
    <t>5,1-7 min</t>
  </si>
  <si>
    <t>&gt;7 min</t>
  </si>
  <si>
    <t>TOTAL BIENVENIDA</t>
  </si>
  <si>
    <t xml:space="preserve">CONSTRUIR RELACIONES </t>
  </si>
  <si>
    <t>CORTESIAS</t>
  </si>
  <si>
    <t xml:space="preserve">ENTREGA DE CORTESIAS (Desde que el cliente empieza a  jugar) </t>
  </si>
  <si>
    <t>7,1-9 min</t>
  </si>
  <si>
    <t>9,1-11 min</t>
  </si>
  <si>
    <t>&gt;11 min</t>
  </si>
  <si>
    <t>PRESENTACIÓN DE CORTESIAS:</t>
  </si>
  <si>
    <t xml:space="preserve">Solido con servilleta y bandeja </t>
  </si>
  <si>
    <t xml:space="preserve">Excelente </t>
  </si>
  <si>
    <t xml:space="preserve">Liquido en bandeja </t>
  </si>
  <si>
    <t>TOTAL CONSTRUIR RELACIONES</t>
  </si>
  <si>
    <t xml:space="preserve">HACER QUE REGRESEN </t>
  </si>
  <si>
    <t>Abordar al cliente al salir de la sala</t>
  </si>
  <si>
    <t>TOTAL HACER QUE REGRESEN</t>
  </si>
  <si>
    <t>ADICIONALES</t>
  </si>
  <si>
    <t>ESTOS ULTIMOS PARAMETROS NO HACEN PARTE DE LA CALIFICACIÓN DE LAS HISTORIAS DE LOS CLIENTES</t>
  </si>
  <si>
    <t>OTROS</t>
  </si>
  <si>
    <t>Uso del celular personal</t>
  </si>
  <si>
    <t>TOTAL OTROS</t>
  </si>
  <si>
    <t xml:space="preserve">HISTORIA CLIENTES SEMANA </t>
  </si>
  <si>
    <t>PROMEDIO TOTAL SEMANA</t>
  </si>
  <si>
    <t xml:space="preserve">MES: </t>
  </si>
  <si>
    <t xml:space="preserve">SALON: </t>
  </si>
  <si>
    <t>Aseo general (Limpiar piso, máquinas, baños, cocina, caja, canecas y sillas); Maquinas; Piso,Sillas.</t>
  </si>
  <si>
    <t>CHECK LIST COMERCIAL</t>
  </si>
  <si>
    <t>Ingreso de personal bajo horario que mencione que mencione la sede.</t>
  </si>
  <si>
    <t>Salida de personal bajo horario que mencione que mencione la sede.</t>
  </si>
  <si>
    <t xml:space="preserve">Se comentan las promociones a los clientes, se hace perifoneo </t>
  </si>
  <si>
    <t>Se sacan billetes de las maquinas durante horas de juego</t>
  </si>
  <si>
    <t>Se hacen funciones de cierre sin haber cerrado( toma contadores, aseo, llave en puerta)</t>
  </si>
  <si>
    <t>TOTAL CHECK LIST COMERCIAL</t>
  </si>
  <si>
    <t>FORMATO CONTROL MONITOREO</t>
  </si>
  <si>
    <t>SALON:</t>
  </si>
  <si>
    <t>RESULTADO  X VARIABLE</t>
  </si>
  <si>
    <t>TOTAL BIENVENIDA MES</t>
  </si>
  <si>
    <t>TOTAL CONSTRUIR RELACIONES MES</t>
  </si>
  <si>
    <t>TOTAL HACER QUE REGRESEN MES</t>
  </si>
  <si>
    <t>TOTAL OTROS MES</t>
  </si>
  <si>
    <t xml:space="preserve">TOTAL  HISTORIAS CLIENTES MES </t>
  </si>
  <si>
    <t xml:space="preserve">RESULTADO TOTAL MES </t>
  </si>
  <si>
    <t>RESULTADO TOTAL MES CHECK LIST</t>
  </si>
  <si>
    <t>PESO X VARIABLE</t>
  </si>
  <si>
    <t>TOTAL</t>
  </si>
  <si>
    <t>Abordar al cliente al salir de la sala (No solo se califica al promotor, esta labor también puede ser realizada por el vigilante)</t>
  </si>
  <si>
    <t>No realizar uso del celular en áreas de juego exterior a la caja</t>
  </si>
  <si>
    <t>NO REALIZAR USO DEL CELULAR EN ÁREAS DE JUEGO EXTERIOR A LA CAJA</t>
  </si>
  <si>
    <t>Consumo de alimentos por parte de colaboradores en área diferente al bar</t>
  </si>
  <si>
    <t>CONSUMO DE ALIMENTOS POR PARTE DE COLABORADORES EN ÁREA DIFERENTE AL BAR</t>
  </si>
  <si>
    <t>CLIENTE 2</t>
  </si>
  <si>
    <t>FECHA</t>
  </si>
  <si>
    <t>OBSERVACIONES</t>
  </si>
  <si>
    <t>OBSERVACIÓN HISTORIAS DE  CLIENTES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</si>
</sst>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0"/>
    <numFmt numFmtId="165" formatCode="[$-240A]hh:mm:ss\ AM/PM;@"/>
    <numFmt numFmtId="166" formatCode="_-* #,##0\ _€_-;\-* #,##0\ _€_-;_-* &quot;-&quot;??\ _€_-;_-@_-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9"/>
      <color indexed="10"/>
      <name val="Arial"/>
      <family val="2"/>
    </font>
    <font>
      <b/>
      <sz val="9"/>
      <name val="Arial"/>
      <family val="2"/>
    </font>
    <font>
      <b/>
      <sz val="9"/>
      <color indexed="9"/>
      <name val="Arial"/>
      <family val="2"/>
    </font>
    <font>
      <b/>
      <sz val="9"/>
      <color indexed="9"/>
      <name val="Tahoma"/>
      <family val="2"/>
    </font>
    <font>
      <sz val="9"/>
      <name val="Tahoma"/>
      <family val="2"/>
    </font>
    <font>
      <sz val="9"/>
      <color rgb="FFFF0000"/>
      <name val="Tahoma"/>
      <family val="2"/>
    </font>
    <font>
      <sz val="9"/>
      <color rgb="FFFFFFFF"/>
      <name val="Arial"/>
      <family val="2"/>
    </font>
    <font>
      <b/>
      <sz val="9"/>
      <color indexed="8"/>
      <name val="Tahoma"/>
      <family val="2"/>
    </font>
    <font>
      <sz val="9"/>
      <color theme="1"/>
      <name val="Arial"/>
      <family val="2"/>
    </font>
    <font>
      <b/>
      <sz val="9"/>
      <name val="Tahoma"/>
      <family val="2"/>
    </font>
    <font>
      <b/>
      <sz val="9"/>
      <color indexed="8"/>
      <name val="Arial"/>
      <family val="2"/>
    </font>
    <font>
      <b/>
      <sz val="8"/>
      <name val="Arial"/>
      <family val="2"/>
    </font>
    <font>
      <sz val="9"/>
      <color rgb="FFFFFFFF"/>
      <name val="Calibri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b/>
      <sz val="11"/>
      <color indexed="9"/>
      <name val="Arial"/>
      <family val="2"/>
    </font>
    <font>
      <b/>
      <sz val="16"/>
      <name val="Arial"/>
      <family val="2"/>
    </font>
    <font>
      <b/>
      <sz val="9"/>
      <color theme="0"/>
      <name val="Arial"/>
      <family val="2"/>
    </font>
    <font>
      <b/>
      <sz val="11"/>
      <color theme="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0"/>
      <color indexed="9"/>
      <name val="Arial"/>
      <family val="2"/>
    </font>
    <font>
      <b/>
      <sz val="10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2DD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275">
    <xf numFmtId="0" fontId="0" fillId="0" borderId="0" xfId="0"/>
    <xf numFmtId="0" fontId="3" fillId="0" borderId="0" xfId="2" applyFont="1"/>
    <xf numFmtId="0" fontId="4" fillId="0" borderId="0" xfId="2" applyFont="1"/>
    <xf numFmtId="0" fontId="5" fillId="0" borderId="1" xfId="2" applyFont="1" applyBorder="1" applyAlignment="1" applyProtection="1">
      <alignment horizontal="left"/>
      <protection locked="0"/>
    </xf>
    <xf numFmtId="0" fontId="3" fillId="2" borderId="0" xfId="2" applyFont="1" applyFill="1" applyBorder="1"/>
    <xf numFmtId="0" fontId="4" fillId="2" borderId="5" xfId="2" applyFont="1" applyFill="1" applyBorder="1"/>
    <xf numFmtId="0" fontId="3" fillId="0" borderId="0" xfId="2" applyFont="1" applyBorder="1"/>
    <xf numFmtId="0" fontId="5" fillId="2" borderId="0" xfId="2" applyFont="1" applyFill="1" applyBorder="1" applyAlignment="1">
      <alignment horizontal="center"/>
    </xf>
    <xf numFmtId="0" fontId="5" fillId="4" borderId="7" xfId="2" applyFont="1" applyFill="1" applyBorder="1" applyAlignment="1">
      <alignment horizontal="center"/>
    </xf>
    <xf numFmtId="0" fontId="7" fillId="5" borderId="1" xfId="2" applyFont="1" applyFill="1" applyBorder="1" applyAlignment="1" applyProtection="1">
      <alignment horizontal="center"/>
    </xf>
    <xf numFmtId="0" fontId="3" fillId="0" borderId="8" xfId="2" applyFont="1" applyBorder="1"/>
    <xf numFmtId="0" fontId="3" fillId="2" borderId="10" xfId="2" applyFont="1" applyFill="1" applyBorder="1"/>
    <xf numFmtId="164" fontId="8" fillId="0" borderId="1" xfId="2" applyNumberFormat="1" applyFont="1" applyBorder="1" applyAlignment="1" applyProtection="1">
      <alignment horizontal="center"/>
      <protection locked="0"/>
    </xf>
    <xf numFmtId="164" fontId="9" fillId="0" borderId="1" xfId="2" applyNumberFormat="1" applyFont="1" applyBorder="1" applyAlignment="1" applyProtection="1">
      <alignment horizontal="center"/>
      <protection locked="0"/>
    </xf>
    <xf numFmtId="0" fontId="4" fillId="2" borderId="11" xfId="2" applyFont="1" applyFill="1" applyBorder="1"/>
    <xf numFmtId="0" fontId="3" fillId="2" borderId="13" xfId="2" applyFont="1" applyFill="1" applyBorder="1"/>
    <xf numFmtId="0" fontId="4" fillId="2" borderId="14" xfId="2" applyFont="1" applyFill="1" applyBorder="1"/>
    <xf numFmtId="0" fontId="3" fillId="0" borderId="6" xfId="2" applyFont="1" applyBorder="1"/>
    <xf numFmtId="0" fontId="7" fillId="7" borderId="16" xfId="2" applyFont="1" applyFill="1" applyBorder="1" applyAlignment="1" applyProtection="1">
      <alignment horizontal="center" vertical="center" wrapText="1"/>
    </xf>
    <xf numFmtId="0" fontId="7" fillId="7" borderId="17" xfId="2" applyFont="1" applyFill="1" applyBorder="1" applyAlignment="1" applyProtection="1">
      <alignment horizontal="center" vertical="center" wrapText="1"/>
    </xf>
    <xf numFmtId="0" fontId="3" fillId="0" borderId="19" xfId="2" applyFont="1" applyBorder="1" applyAlignment="1">
      <alignment horizontal="center" vertical="center"/>
    </xf>
    <xf numFmtId="0" fontId="10" fillId="8" borderId="1" xfId="0" applyFont="1" applyFill="1" applyBorder="1" applyAlignment="1">
      <alignment horizontal="center"/>
    </xf>
    <xf numFmtId="9" fontId="10" fillId="8" borderId="4" xfId="0" applyNumberFormat="1" applyFont="1" applyFill="1" applyBorder="1" applyAlignment="1">
      <alignment horizontal="center"/>
    </xf>
    <xf numFmtId="0" fontId="3" fillId="0" borderId="17" xfId="2" applyFont="1" applyBorder="1" applyAlignment="1">
      <alignment horizontal="center" vertical="center"/>
    </xf>
    <xf numFmtId="165" fontId="8" fillId="0" borderId="17" xfId="3" applyNumberFormat="1" applyFont="1" applyBorder="1" applyProtection="1">
      <protection locked="0"/>
    </xf>
    <xf numFmtId="9" fontId="8" fillId="2" borderId="17" xfId="2" applyNumberFormat="1" applyFont="1" applyFill="1" applyBorder="1" applyAlignment="1" applyProtection="1">
      <alignment horizontal="center" vertical="center"/>
      <protection locked="0"/>
    </xf>
    <xf numFmtId="0" fontId="11" fillId="2" borderId="17" xfId="2" applyNumberFormat="1" applyFont="1" applyFill="1" applyBorder="1" applyAlignment="1" applyProtection="1">
      <alignment horizontal="center" vertical="center" wrapText="1"/>
    </xf>
    <xf numFmtId="9" fontId="11" fillId="2" borderId="17" xfId="4" applyFont="1" applyFill="1" applyBorder="1" applyAlignment="1" applyProtection="1">
      <alignment horizontal="center" vertical="center" wrapText="1"/>
    </xf>
    <xf numFmtId="0" fontId="4" fillId="2" borderId="5" xfId="2" applyFont="1" applyFill="1" applyBorder="1" applyAlignment="1">
      <alignment vertical="center"/>
    </xf>
    <xf numFmtId="0" fontId="3" fillId="0" borderId="0" xfId="2" applyFont="1" applyAlignment="1">
      <alignment vertical="center"/>
    </xf>
    <xf numFmtId="0" fontId="12" fillId="9" borderId="20" xfId="0" applyFont="1" applyFill="1" applyBorder="1" applyAlignment="1">
      <alignment horizontal="center"/>
    </xf>
    <xf numFmtId="9" fontId="12" fillId="9" borderId="11" xfId="0" applyNumberFormat="1" applyFont="1" applyFill="1" applyBorder="1" applyAlignment="1">
      <alignment horizontal="center"/>
    </xf>
    <xf numFmtId="0" fontId="3" fillId="2" borderId="6" xfId="2" applyFont="1" applyFill="1" applyBorder="1" applyAlignment="1">
      <alignment vertical="center"/>
    </xf>
    <xf numFmtId="0" fontId="12" fillId="10" borderId="20" xfId="0" applyFont="1" applyFill="1" applyBorder="1" applyAlignment="1">
      <alignment horizontal="center"/>
    </xf>
    <xf numFmtId="9" fontId="12" fillId="10" borderId="11" xfId="0" applyNumberFormat="1" applyFont="1" applyFill="1" applyBorder="1" applyAlignment="1">
      <alignment horizontal="center"/>
    </xf>
    <xf numFmtId="166" fontId="8" fillId="2" borderId="0" xfId="3" applyNumberFormat="1" applyFont="1" applyFill="1" applyBorder="1" applyAlignment="1" applyProtection="1">
      <alignment vertical="center"/>
    </xf>
    <xf numFmtId="9" fontId="8" fillId="2" borderId="0" xfId="4" applyFont="1" applyFill="1" applyBorder="1" applyAlignment="1" applyProtection="1">
      <alignment horizontal="center" vertical="center"/>
    </xf>
    <xf numFmtId="0" fontId="3" fillId="2" borderId="0" xfId="2" applyFont="1" applyFill="1" applyBorder="1" applyAlignment="1">
      <alignment vertical="center"/>
    </xf>
    <xf numFmtId="0" fontId="10" fillId="11" borderId="20" xfId="0" applyFont="1" applyFill="1" applyBorder="1" applyAlignment="1">
      <alignment horizontal="center"/>
    </xf>
    <xf numFmtId="9" fontId="10" fillId="11" borderId="11" xfId="0" applyNumberFormat="1" applyFont="1" applyFill="1" applyBorder="1" applyAlignment="1">
      <alignment horizontal="center"/>
    </xf>
    <xf numFmtId="0" fontId="3" fillId="0" borderId="1" xfId="2" applyFont="1" applyBorder="1"/>
    <xf numFmtId="0" fontId="5" fillId="2" borderId="2" xfId="2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  <xf numFmtId="0" fontId="5" fillId="0" borderId="22" xfId="2" applyFont="1" applyBorder="1" applyAlignment="1">
      <alignment horizontal="center" vertical="center"/>
    </xf>
    <xf numFmtId="0" fontId="3" fillId="0" borderId="23" xfId="2" applyFont="1" applyBorder="1" applyAlignment="1">
      <alignment horizontal="center"/>
    </xf>
    <xf numFmtId="0" fontId="3" fillId="0" borderId="24" xfId="2" applyFont="1" applyBorder="1" applyAlignment="1">
      <alignment horizontal="center"/>
    </xf>
    <xf numFmtId="165" fontId="8" fillId="2" borderId="25" xfId="3" applyNumberFormat="1" applyFont="1" applyFill="1" applyBorder="1" applyProtection="1">
      <protection locked="0"/>
    </xf>
    <xf numFmtId="0" fontId="3" fillId="0" borderId="26" xfId="2" applyFont="1" applyBorder="1"/>
    <xf numFmtId="165" fontId="8" fillId="2" borderId="1" xfId="3" applyNumberFormat="1" applyFont="1" applyFill="1" applyBorder="1" applyAlignment="1" applyProtection="1">
      <alignment horizontal="center"/>
      <protection locked="0"/>
    </xf>
    <xf numFmtId="0" fontId="3" fillId="2" borderId="6" xfId="2" applyFont="1" applyFill="1" applyBorder="1"/>
    <xf numFmtId="0" fontId="3" fillId="0" borderId="27" xfId="2" applyFont="1" applyBorder="1" applyAlignment="1">
      <alignment horizontal="center"/>
    </xf>
    <xf numFmtId="0" fontId="3" fillId="0" borderId="28" xfId="2" applyFont="1" applyBorder="1" applyAlignment="1">
      <alignment horizontal="center"/>
    </xf>
    <xf numFmtId="0" fontId="3" fillId="2" borderId="29" xfId="2" applyFont="1" applyFill="1" applyBorder="1"/>
    <xf numFmtId="0" fontId="3" fillId="0" borderId="30" xfId="2" applyFont="1" applyBorder="1"/>
    <xf numFmtId="0" fontId="5" fillId="6" borderId="31" xfId="2" applyFont="1" applyFill="1" applyBorder="1" applyAlignment="1">
      <alignment horizontal="center" vertical="center"/>
    </xf>
    <xf numFmtId="164" fontId="7" fillId="7" borderId="17" xfId="2" applyNumberFormat="1" applyFont="1" applyFill="1" applyBorder="1" applyAlignment="1" applyProtection="1">
      <alignment horizontal="center"/>
    </xf>
    <xf numFmtId="9" fontId="8" fillId="2" borderId="17" xfId="2" applyNumberFormat="1" applyFont="1" applyFill="1" applyBorder="1" applyAlignment="1" applyProtection="1">
      <alignment horizontal="center"/>
      <protection locked="0"/>
    </xf>
    <xf numFmtId="0" fontId="3" fillId="0" borderId="5" xfId="2" applyFont="1" applyBorder="1"/>
    <xf numFmtId="0" fontId="3" fillId="2" borderId="0" xfId="2" applyFont="1" applyFill="1" applyBorder="1" applyAlignment="1">
      <alignment horizontal="center"/>
    </xf>
    <xf numFmtId="0" fontId="5" fillId="6" borderId="31" xfId="2" applyFont="1" applyFill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3" fillId="0" borderId="31" xfId="2" applyFont="1" applyBorder="1" applyAlignment="1">
      <alignment horizontal="center" vertical="center"/>
    </xf>
    <xf numFmtId="0" fontId="3" fillId="2" borderId="6" xfId="2" applyFont="1" applyFill="1" applyBorder="1" applyAlignment="1">
      <alignment horizontal="center"/>
    </xf>
    <xf numFmtId="9" fontId="3" fillId="2" borderId="0" xfId="2" applyNumberFormat="1" applyFont="1" applyFill="1" applyBorder="1"/>
    <xf numFmtId="0" fontId="3" fillId="2" borderId="8" xfId="2" applyFont="1" applyFill="1" applyBorder="1"/>
    <xf numFmtId="0" fontId="3" fillId="2" borderId="10" xfId="2" applyFont="1" applyFill="1" applyBorder="1" applyAlignment="1">
      <alignment horizontal="center"/>
    </xf>
    <xf numFmtId="9" fontId="3" fillId="2" borderId="10" xfId="2" applyNumberFormat="1" applyFont="1" applyFill="1" applyBorder="1"/>
    <xf numFmtId="0" fontId="5" fillId="2" borderId="10" xfId="2" applyFont="1" applyFill="1" applyBorder="1" applyAlignment="1"/>
    <xf numFmtId="0" fontId="14" fillId="4" borderId="12" xfId="2" applyFont="1" applyFill="1" applyBorder="1" applyAlignment="1">
      <alignment horizontal="center"/>
    </xf>
    <xf numFmtId="0" fontId="6" fillId="2" borderId="13" xfId="2" applyFont="1" applyFill="1" applyBorder="1" applyAlignment="1"/>
    <xf numFmtId="0" fontId="15" fillId="0" borderId="8" xfId="2" applyFont="1" applyBorder="1"/>
    <xf numFmtId="0" fontId="5" fillId="0" borderId="10" xfId="2" applyFont="1" applyBorder="1" applyAlignment="1"/>
    <xf numFmtId="0" fontId="5" fillId="12" borderId="1" xfId="2" applyFont="1" applyFill="1" applyBorder="1" applyAlignment="1">
      <alignment horizontal="center" vertical="center"/>
    </xf>
    <xf numFmtId="17" fontId="3" fillId="2" borderId="0" xfId="2" applyNumberFormat="1" applyFont="1" applyFill="1" applyBorder="1" applyAlignment="1">
      <alignment horizontal="center"/>
    </xf>
    <xf numFmtId="16" fontId="3" fillId="2" borderId="0" xfId="2" applyNumberFormat="1" applyFont="1" applyFill="1" applyBorder="1" applyAlignment="1">
      <alignment horizontal="center"/>
    </xf>
    <xf numFmtId="0" fontId="16" fillId="11" borderId="20" xfId="0" applyFont="1" applyFill="1" applyBorder="1" applyAlignment="1">
      <alignment horizontal="center"/>
    </xf>
    <xf numFmtId="0" fontId="3" fillId="2" borderId="32" xfId="2" applyFont="1" applyFill="1" applyBorder="1" applyAlignment="1">
      <alignment horizontal="center"/>
    </xf>
    <xf numFmtId="0" fontId="3" fillId="2" borderId="32" xfId="2" applyFont="1" applyFill="1" applyBorder="1"/>
    <xf numFmtId="0" fontId="5" fillId="2" borderId="0" xfId="2" applyFont="1" applyFill="1" applyBorder="1" applyAlignment="1">
      <alignment horizontal="center"/>
    </xf>
    <xf numFmtId="0" fontId="5" fillId="14" borderId="19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17" xfId="2" applyFont="1" applyFill="1" applyBorder="1"/>
    <xf numFmtId="9" fontId="3" fillId="2" borderId="0" xfId="2" applyNumberFormat="1" applyFont="1" applyFill="1" applyBorder="1" applyAlignment="1">
      <alignment horizontal="center"/>
    </xf>
    <xf numFmtId="0" fontId="5" fillId="12" borderId="1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7" xfId="2" applyFont="1" applyFill="1" applyBorder="1" applyAlignment="1">
      <alignment horizontal="center" vertical="center"/>
    </xf>
    <xf numFmtId="0" fontId="5" fillId="2" borderId="10" xfId="2" applyFont="1" applyFill="1" applyBorder="1" applyAlignment="1">
      <alignment horizontal="center"/>
    </xf>
    <xf numFmtId="0" fontId="3" fillId="2" borderId="21" xfId="2" applyFont="1" applyFill="1" applyBorder="1"/>
    <xf numFmtId="0" fontId="5" fillId="2" borderId="13" xfId="2" applyFont="1" applyFill="1" applyBorder="1" applyAlignment="1">
      <alignment horizontal="center"/>
    </xf>
    <xf numFmtId="0" fontId="3" fillId="2" borderId="15" xfId="2" applyFont="1" applyFill="1" applyBorder="1"/>
    <xf numFmtId="0" fontId="3" fillId="12" borderId="17" xfId="2" applyFont="1" applyFill="1" applyBorder="1" applyAlignment="1">
      <alignment horizontal="center" vertical="center"/>
    </xf>
    <xf numFmtId="0" fontId="3" fillId="2" borderId="13" xfId="2" applyFont="1" applyFill="1" applyBorder="1" applyAlignment="1">
      <alignment horizontal="center"/>
    </xf>
    <xf numFmtId="0" fontId="3" fillId="2" borderId="14" xfId="2" applyFont="1" applyFill="1" applyBorder="1"/>
    <xf numFmtId="0" fontId="3" fillId="2" borderId="11" xfId="2" applyFont="1" applyFill="1" applyBorder="1"/>
    <xf numFmtId="0" fontId="3" fillId="0" borderId="0" xfId="2" applyFont="1" applyFill="1" applyBorder="1" applyAlignment="1">
      <alignment horizontal="center"/>
    </xf>
    <xf numFmtId="0" fontId="4" fillId="0" borderId="5" xfId="2" applyFont="1" applyFill="1" applyBorder="1"/>
    <xf numFmtId="0" fontId="3" fillId="0" borderId="0" xfId="2" applyFont="1" applyFill="1"/>
    <xf numFmtId="0" fontId="3" fillId="12" borderId="31" xfId="2" applyFont="1" applyFill="1" applyBorder="1" applyAlignment="1">
      <alignment horizontal="center" vertical="center"/>
    </xf>
    <xf numFmtId="0" fontId="7" fillId="2" borderId="0" xfId="2" applyFont="1" applyFill="1" applyBorder="1" applyAlignment="1" applyProtection="1">
      <alignment horizontal="center"/>
    </xf>
    <xf numFmtId="0" fontId="7" fillId="2" borderId="0" xfId="2" applyFont="1" applyFill="1" applyBorder="1" applyAlignment="1" applyProtection="1">
      <alignment horizontal="center" vertical="center" wrapText="1"/>
    </xf>
    <xf numFmtId="0" fontId="5" fillId="2" borderId="0" xfId="2" applyFont="1" applyFill="1" applyBorder="1" applyAlignment="1"/>
    <xf numFmtId="0" fontId="8" fillId="2" borderId="0" xfId="2" applyFont="1" applyFill="1" applyBorder="1" applyAlignment="1" applyProtection="1">
      <alignment horizontal="center"/>
      <protection locked="0"/>
    </xf>
    <xf numFmtId="0" fontId="11" fillId="2" borderId="0" xfId="2" applyNumberFormat="1" applyFont="1" applyFill="1" applyBorder="1" applyAlignment="1" applyProtection="1">
      <alignment horizontal="center" vertical="center" wrapText="1"/>
    </xf>
    <xf numFmtId="9" fontId="11" fillId="2" borderId="0" xfId="4" applyFont="1" applyFill="1" applyBorder="1" applyAlignment="1" applyProtection="1">
      <alignment horizontal="center" vertical="center" wrapText="1"/>
    </xf>
    <xf numFmtId="0" fontId="3" fillId="2" borderId="1" xfId="2" applyFont="1" applyFill="1" applyBorder="1" applyAlignment="1">
      <alignment vertical="center"/>
    </xf>
    <xf numFmtId="0" fontId="3" fillId="2" borderId="2" xfId="2" applyFont="1" applyFill="1" applyBorder="1" applyAlignment="1">
      <alignment vertical="center"/>
    </xf>
    <xf numFmtId="0" fontId="3" fillId="2" borderId="4" xfId="2" applyFont="1" applyFill="1" applyBorder="1" applyAlignment="1">
      <alignment vertical="center"/>
    </xf>
    <xf numFmtId="165" fontId="8" fillId="0" borderId="33" xfId="3" applyNumberFormat="1" applyFont="1" applyBorder="1" applyProtection="1">
      <protection locked="0"/>
    </xf>
    <xf numFmtId="165" fontId="8" fillId="0" borderId="9" xfId="3" applyNumberFormat="1" applyFont="1" applyBorder="1" applyProtection="1">
      <protection locked="0"/>
    </xf>
    <xf numFmtId="0" fontId="3" fillId="0" borderId="31" xfId="2" applyFont="1" applyBorder="1" applyAlignment="1">
      <alignment horizontal="center" vertical="center" wrapText="1"/>
    </xf>
    <xf numFmtId="0" fontId="3" fillId="0" borderId="34" xfId="2" applyFont="1" applyBorder="1" applyAlignment="1">
      <alignment horizontal="center" vertical="center"/>
    </xf>
    <xf numFmtId="9" fontId="17" fillId="6" borderId="1" xfId="2" applyNumberFormat="1" applyFont="1" applyFill="1" applyBorder="1" applyAlignment="1">
      <alignment horizontal="center" vertical="center"/>
    </xf>
    <xf numFmtId="0" fontId="5" fillId="6" borderId="1" xfId="2" applyFont="1" applyFill="1" applyBorder="1" applyAlignment="1">
      <alignment horizontal="center"/>
    </xf>
    <xf numFmtId="0" fontId="5" fillId="6" borderId="1" xfId="2" applyFont="1" applyFill="1" applyBorder="1" applyAlignment="1">
      <alignment horizontal="center" vertical="center"/>
    </xf>
    <xf numFmtId="0" fontId="6" fillId="2" borderId="0" xfId="2" applyFont="1" applyFill="1" applyBorder="1" applyAlignment="1"/>
    <xf numFmtId="0" fontId="18" fillId="4" borderId="1" xfId="2" applyFont="1" applyFill="1" applyBorder="1" applyAlignment="1">
      <alignment horizontal="center"/>
    </xf>
    <xf numFmtId="0" fontId="3" fillId="12" borderId="1" xfId="2" applyFont="1" applyFill="1" applyBorder="1" applyAlignment="1">
      <alignment horizontal="left" vertical="center"/>
    </xf>
    <xf numFmtId="0" fontId="10" fillId="8" borderId="1" xfId="0" applyFont="1" applyFill="1" applyBorder="1" applyAlignment="1">
      <alignment horizontal="center" vertical="center"/>
    </xf>
    <xf numFmtId="9" fontId="10" fillId="8" borderId="4" xfId="1" applyFont="1" applyFill="1" applyBorder="1" applyAlignment="1">
      <alignment horizontal="center" vertical="center"/>
    </xf>
    <xf numFmtId="0" fontId="3" fillId="15" borderId="0" xfId="2" applyFont="1" applyFill="1" applyBorder="1"/>
    <xf numFmtId="0" fontId="10" fillId="11" borderId="20" xfId="0" applyFont="1" applyFill="1" applyBorder="1" applyAlignment="1">
      <alignment horizontal="center" vertical="center"/>
    </xf>
    <xf numFmtId="9" fontId="10" fillId="11" borderId="20" xfId="1" applyFont="1" applyFill="1" applyBorder="1" applyAlignment="1">
      <alignment horizontal="center" vertical="center"/>
    </xf>
    <xf numFmtId="0" fontId="3" fillId="15" borderId="6" xfId="2" applyFont="1" applyFill="1" applyBorder="1"/>
    <xf numFmtId="0" fontId="3" fillId="12" borderId="1" xfId="2" applyFont="1" applyFill="1" applyBorder="1" applyAlignment="1">
      <alignment horizontal="left" vertical="center" wrapText="1"/>
    </xf>
    <xf numFmtId="0" fontId="3" fillId="12" borderId="1" xfId="2" applyFont="1" applyFill="1" applyBorder="1" applyAlignment="1">
      <alignment horizontal="center" vertical="center" wrapText="1"/>
    </xf>
    <xf numFmtId="0" fontId="7" fillId="7" borderId="1" xfId="2" applyFont="1" applyFill="1" applyBorder="1" applyAlignment="1" applyProtection="1">
      <alignment horizontal="center" vertical="center" wrapText="1"/>
    </xf>
    <xf numFmtId="9" fontId="8" fillId="2" borderId="0" xfId="4" applyFont="1" applyFill="1" applyBorder="1" applyAlignment="1" applyProtection="1">
      <alignment horizontal="left" vertical="center"/>
    </xf>
    <xf numFmtId="9" fontId="13" fillId="0" borderId="17" xfId="1" applyNumberFormat="1" applyFont="1" applyFill="1" applyBorder="1" applyAlignment="1" applyProtection="1">
      <alignment horizontal="center" vertical="center" wrapText="1"/>
    </xf>
    <xf numFmtId="9" fontId="13" fillId="0" borderId="0" xfId="1" applyNumberFormat="1" applyFont="1" applyFill="1" applyBorder="1" applyAlignment="1" applyProtection="1">
      <alignment horizontal="center" vertical="center" wrapText="1"/>
    </xf>
    <xf numFmtId="9" fontId="11" fillId="2" borderId="17" xfId="4" applyNumberFormat="1" applyFont="1" applyFill="1" applyBorder="1" applyAlignment="1" applyProtection="1">
      <alignment horizontal="center" vertical="center" wrapText="1"/>
    </xf>
    <xf numFmtId="9" fontId="11" fillId="2" borderId="0" xfId="4" applyNumberFormat="1" applyFont="1" applyFill="1" applyBorder="1" applyAlignment="1" applyProtection="1">
      <alignment horizontal="center" vertical="center" wrapText="1"/>
    </xf>
    <xf numFmtId="0" fontId="4" fillId="2" borderId="0" xfId="2" applyFont="1" applyFill="1" applyBorder="1"/>
    <xf numFmtId="9" fontId="13" fillId="2" borderId="17" xfId="2" applyNumberFormat="1" applyFont="1" applyFill="1" applyBorder="1" applyAlignment="1">
      <alignment horizontal="center" vertical="center"/>
    </xf>
    <xf numFmtId="9" fontId="13" fillId="2" borderId="0" xfId="2" applyNumberFormat="1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center"/>
    </xf>
    <xf numFmtId="9" fontId="3" fillId="2" borderId="1" xfId="1" applyFont="1" applyFill="1" applyBorder="1" applyAlignment="1">
      <alignment horizontal="center" vertical="center"/>
    </xf>
    <xf numFmtId="0" fontId="3" fillId="15" borderId="6" xfId="2" applyFont="1" applyFill="1" applyBorder="1" applyAlignment="1">
      <alignment horizontal="center"/>
    </xf>
    <xf numFmtId="0" fontId="3" fillId="0" borderId="13" xfId="2" applyFont="1" applyBorder="1"/>
    <xf numFmtId="17" fontId="3" fillId="2" borderId="13" xfId="2" applyNumberFormat="1" applyFont="1" applyFill="1" applyBorder="1" applyAlignment="1">
      <alignment horizontal="center"/>
    </xf>
    <xf numFmtId="0" fontId="3" fillId="2" borderId="10" xfId="2" applyFont="1" applyFill="1" applyBorder="1" applyAlignment="1"/>
    <xf numFmtId="0" fontId="6" fillId="13" borderId="1" xfId="0" applyFont="1" applyFill="1" applyBorder="1" applyAlignment="1">
      <alignment horizontal="center" vertical="center"/>
    </xf>
    <xf numFmtId="9" fontId="3" fillId="0" borderId="10" xfId="4" applyNumberFormat="1" applyFont="1" applyBorder="1" applyAlignment="1">
      <alignment horizontal="center"/>
    </xf>
    <xf numFmtId="0" fontId="3" fillId="2" borderId="31" xfId="2" applyFont="1" applyFill="1" applyBorder="1" applyAlignment="1">
      <alignment horizontal="center"/>
    </xf>
    <xf numFmtId="0" fontId="5" fillId="12" borderId="31" xfId="2" applyFont="1" applyFill="1" applyBorder="1" applyAlignment="1">
      <alignment horizontal="center" vertical="center"/>
    </xf>
    <xf numFmtId="0" fontId="3" fillId="2" borderId="31" xfId="2" applyFont="1" applyFill="1" applyBorder="1" applyAlignment="1">
      <alignment horizontal="center" vertical="center"/>
    </xf>
    <xf numFmtId="0" fontId="5" fillId="15" borderId="6" xfId="2" applyFont="1" applyFill="1" applyBorder="1" applyAlignment="1"/>
    <xf numFmtId="0" fontId="5" fillId="2" borderId="36" xfId="2" applyFont="1" applyFill="1" applyBorder="1" applyAlignment="1"/>
    <xf numFmtId="0" fontId="3" fillId="15" borderId="0" xfId="2" applyFont="1" applyFill="1" applyBorder="1" applyAlignment="1">
      <alignment horizontal="center"/>
    </xf>
    <xf numFmtId="0" fontId="3" fillId="2" borderId="0" xfId="2" applyFont="1" applyFill="1" applyBorder="1" applyAlignment="1"/>
    <xf numFmtId="0" fontId="5" fillId="2" borderId="6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6" fillId="16" borderId="1" xfId="0" applyFont="1" applyFill="1" applyBorder="1" applyAlignment="1">
      <alignment horizontal="center" vertical="center"/>
    </xf>
    <xf numFmtId="0" fontId="3" fillId="15" borderId="21" xfId="2" applyFont="1" applyFill="1" applyBorder="1"/>
    <xf numFmtId="0" fontId="3" fillId="15" borderId="13" xfId="2" applyFont="1" applyFill="1" applyBorder="1"/>
    <xf numFmtId="0" fontId="4" fillId="15" borderId="14" xfId="2" applyFont="1" applyFill="1" applyBorder="1"/>
    <xf numFmtId="0" fontId="4" fillId="15" borderId="5" xfId="2" applyFont="1" applyFill="1" applyBorder="1"/>
    <xf numFmtId="0" fontId="4" fillId="0" borderId="5" xfId="2" applyFont="1" applyBorder="1"/>
    <xf numFmtId="0" fontId="3" fillId="15" borderId="8" xfId="2" applyFont="1" applyFill="1" applyBorder="1"/>
    <xf numFmtId="0" fontId="3" fillId="15" borderId="10" xfId="2" applyFont="1" applyFill="1" applyBorder="1"/>
    <xf numFmtId="0" fontId="4" fillId="15" borderId="11" xfId="2" applyFont="1" applyFill="1" applyBorder="1"/>
    <xf numFmtId="0" fontId="3" fillId="2" borderId="0" xfId="2" applyFont="1" applyFill="1" applyBorder="1" applyAlignment="1">
      <alignment horizontal="center"/>
    </xf>
    <xf numFmtId="0" fontId="5" fillId="6" borderId="23" xfId="2" applyFont="1" applyFill="1" applyBorder="1" applyAlignment="1">
      <alignment horizontal="center" vertical="center"/>
    </xf>
    <xf numFmtId="0" fontId="5" fillId="6" borderId="19" xfId="2" applyFont="1" applyFill="1" applyBorder="1" applyAlignment="1">
      <alignment horizontal="center" vertical="center"/>
    </xf>
    <xf numFmtId="0" fontId="22" fillId="3" borderId="2" xfId="2" applyFont="1" applyFill="1" applyBorder="1" applyAlignment="1">
      <alignment horizontal="center" vertical="center"/>
    </xf>
    <xf numFmtId="9" fontId="21" fillId="16" borderId="38" xfId="1" applyNumberFormat="1" applyFont="1" applyFill="1" applyBorder="1" applyAlignment="1">
      <alignment horizontal="center" vertical="center"/>
    </xf>
    <xf numFmtId="9" fontId="22" fillId="16" borderId="1" xfId="2" applyNumberFormat="1" applyFont="1" applyFill="1" applyBorder="1" applyAlignment="1">
      <alignment horizontal="center" vertical="center"/>
    </xf>
    <xf numFmtId="0" fontId="3" fillId="15" borderId="14" xfId="2" applyFont="1" applyFill="1" applyBorder="1"/>
    <xf numFmtId="0" fontId="3" fillId="2" borderId="0" xfId="2" applyFont="1" applyFill="1" applyBorder="1" applyAlignment="1">
      <alignment horizontal="center"/>
    </xf>
    <xf numFmtId="164" fontId="6" fillId="7" borderId="17" xfId="2" applyNumberFormat="1" applyFont="1" applyFill="1" applyBorder="1" applyAlignment="1">
      <alignment horizontal="center"/>
    </xf>
    <xf numFmtId="164" fontId="6" fillId="7" borderId="17" xfId="2" applyNumberFormat="1" applyFont="1" applyFill="1" applyBorder="1" applyAlignment="1">
      <alignment horizontal="center" vertical="center"/>
    </xf>
    <xf numFmtId="9" fontId="3" fillId="0" borderId="0" xfId="4" applyNumberFormat="1" applyFont="1" applyBorder="1" applyAlignment="1">
      <alignment horizontal="center"/>
    </xf>
    <xf numFmtId="0" fontId="25" fillId="16" borderId="1" xfId="0" applyFont="1" applyFill="1" applyBorder="1" applyAlignment="1">
      <alignment horizontal="center" vertical="center"/>
    </xf>
    <xf numFmtId="0" fontId="5" fillId="6" borderId="37" xfId="2" applyFont="1" applyFill="1" applyBorder="1" applyAlignment="1">
      <alignment horizontal="center" vertical="center" wrapText="1"/>
    </xf>
    <xf numFmtId="0" fontId="3" fillId="12" borderId="31" xfId="2" applyFont="1" applyFill="1" applyBorder="1" applyAlignment="1">
      <alignment horizontal="center" vertical="center" wrapText="1"/>
    </xf>
    <xf numFmtId="9" fontId="8" fillId="2" borderId="0" xfId="2" applyNumberFormat="1" applyFont="1" applyFill="1" applyBorder="1" applyAlignment="1" applyProtection="1">
      <alignment horizontal="center"/>
      <protection locked="0"/>
    </xf>
    <xf numFmtId="164" fontId="6" fillId="7" borderId="1" xfId="2" applyNumberFormat="1" applyFont="1" applyFill="1" applyBorder="1" applyAlignment="1">
      <alignment horizontal="center" vertical="center"/>
    </xf>
    <xf numFmtId="9" fontId="8" fillId="2" borderId="20" xfId="2" applyNumberFormat="1" applyFont="1" applyFill="1" applyBorder="1" applyAlignment="1" applyProtection="1">
      <alignment horizontal="center"/>
      <protection locked="0"/>
    </xf>
    <xf numFmtId="0" fontId="7" fillId="7" borderId="26" xfId="2" applyFont="1" applyFill="1" applyBorder="1" applyAlignment="1" applyProtection="1">
      <alignment horizontal="center" vertical="center" wrapText="1"/>
    </xf>
    <xf numFmtId="0" fontId="11" fillId="2" borderId="38" xfId="2" applyNumberFormat="1" applyFont="1" applyFill="1" applyBorder="1" applyAlignment="1" applyProtection="1">
      <alignment horizontal="center" vertical="center" wrapText="1"/>
    </xf>
    <xf numFmtId="0" fontId="7" fillId="7" borderId="38" xfId="2" applyFont="1" applyFill="1" applyBorder="1" applyAlignment="1" applyProtection="1">
      <alignment horizontal="center" vertical="center" wrapText="1"/>
    </xf>
    <xf numFmtId="0" fontId="11" fillId="2" borderId="30" xfId="2" applyNumberFormat="1" applyFont="1" applyFill="1" applyBorder="1" applyAlignment="1" applyProtection="1">
      <alignment horizontal="center" vertical="center" wrapText="1"/>
    </xf>
    <xf numFmtId="164" fontId="7" fillId="7" borderId="26" xfId="2" applyNumberFormat="1" applyFont="1" applyFill="1" applyBorder="1" applyAlignment="1" applyProtection="1">
      <alignment horizontal="center" vertical="center"/>
    </xf>
    <xf numFmtId="164" fontId="7" fillId="7" borderId="38" xfId="2" applyNumberFormat="1" applyFont="1" applyFill="1" applyBorder="1" applyAlignment="1" applyProtection="1">
      <alignment horizontal="center" vertical="center"/>
    </xf>
    <xf numFmtId="9" fontId="3" fillId="0" borderId="38" xfId="4" applyNumberFormat="1" applyFont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9" fontId="10" fillId="8" borderId="4" xfId="0" applyNumberFormat="1" applyFont="1" applyFill="1" applyBorder="1" applyAlignment="1">
      <alignment horizontal="center" vertical="center"/>
    </xf>
    <xf numFmtId="9" fontId="10" fillId="11" borderId="11" xfId="0" applyNumberFormat="1" applyFont="1" applyFill="1" applyBorder="1" applyAlignment="1">
      <alignment horizontal="center" vertical="center"/>
    </xf>
    <xf numFmtId="0" fontId="12" fillId="9" borderId="20" xfId="0" applyFont="1" applyFill="1" applyBorder="1" applyAlignment="1">
      <alignment horizontal="center" vertical="center"/>
    </xf>
    <xf numFmtId="9" fontId="12" fillId="9" borderId="11" xfId="0" applyNumberFormat="1" applyFont="1" applyFill="1" applyBorder="1" applyAlignment="1">
      <alignment horizontal="center" vertical="center"/>
    </xf>
    <xf numFmtId="0" fontId="12" fillId="10" borderId="20" xfId="0" applyFont="1" applyFill="1" applyBorder="1" applyAlignment="1">
      <alignment horizontal="center" vertical="center"/>
    </xf>
    <xf numFmtId="9" fontId="12" fillId="10" borderId="11" xfId="0" applyNumberFormat="1" applyFont="1" applyFill="1" applyBorder="1" applyAlignment="1">
      <alignment horizontal="center" vertical="center"/>
    </xf>
    <xf numFmtId="0" fontId="16" fillId="11" borderId="20" xfId="0" applyFont="1" applyFill="1" applyBorder="1" applyAlignment="1">
      <alignment horizontal="center" vertical="center"/>
    </xf>
    <xf numFmtId="164" fontId="7" fillId="7" borderId="22" xfId="2" applyNumberFormat="1" applyFont="1" applyFill="1" applyBorder="1" applyAlignment="1" applyProtection="1">
      <alignment horizontal="center" vertical="center"/>
    </xf>
    <xf numFmtId="0" fontId="7" fillId="7" borderId="22" xfId="2" applyFont="1" applyFill="1" applyBorder="1" applyAlignment="1" applyProtection="1">
      <alignment horizontal="center" vertical="center" wrapText="1"/>
    </xf>
    <xf numFmtId="0" fontId="7" fillId="7" borderId="39" xfId="2" applyFont="1" applyFill="1" applyBorder="1" applyAlignment="1" applyProtection="1">
      <alignment horizontal="center" vertical="center" wrapText="1"/>
    </xf>
    <xf numFmtId="164" fontId="7" fillId="7" borderId="35" xfId="2" applyNumberFormat="1" applyFont="1" applyFill="1" applyBorder="1" applyAlignment="1" applyProtection="1">
      <alignment horizontal="center" vertical="center"/>
    </xf>
    <xf numFmtId="0" fontId="7" fillId="7" borderId="35" xfId="2" applyFont="1" applyFill="1" applyBorder="1" applyAlignment="1" applyProtection="1">
      <alignment horizontal="center" vertical="center" wrapText="1"/>
    </xf>
    <xf numFmtId="9" fontId="12" fillId="15" borderId="2" xfId="1" applyFont="1" applyFill="1" applyBorder="1" applyAlignment="1">
      <alignment horizontal="center" vertical="center"/>
    </xf>
    <xf numFmtId="9" fontId="12" fillId="15" borderId="1" xfId="1" applyFont="1" applyFill="1" applyBorder="1" applyAlignment="1">
      <alignment horizontal="center" vertical="center"/>
    </xf>
    <xf numFmtId="0" fontId="14" fillId="2" borderId="1" xfId="2" applyNumberFormat="1" applyFont="1" applyFill="1" applyBorder="1" applyAlignment="1" applyProtection="1">
      <alignment horizontal="center" vertical="center" wrapText="1"/>
    </xf>
    <xf numFmtId="0" fontId="11" fillId="2" borderId="26" xfId="2" applyNumberFormat="1" applyFont="1" applyFill="1" applyBorder="1" applyAlignment="1" applyProtection="1">
      <alignment horizontal="center" vertical="center" wrapText="1"/>
    </xf>
    <xf numFmtId="0" fontId="7" fillId="7" borderId="17" xfId="2" applyFont="1" applyFill="1" applyBorder="1" applyAlignment="1" applyProtection="1">
      <alignment horizontal="center" vertical="center"/>
    </xf>
    <xf numFmtId="0" fontId="7" fillId="7" borderId="18" xfId="2" applyFont="1" applyFill="1" applyBorder="1" applyAlignment="1" applyProtection="1">
      <alignment horizontal="center" vertical="center"/>
    </xf>
    <xf numFmtId="0" fontId="3" fillId="0" borderId="2" xfId="2" applyFont="1" applyBorder="1" applyAlignment="1" applyProtection="1">
      <alignment horizontal="center"/>
      <protection locked="0"/>
    </xf>
    <xf numFmtId="0" fontId="3" fillId="0" borderId="3" xfId="2" applyFont="1" applyBorder="1" applyAlignment="1" applyProtection="1">
      <alignment horizontal="center"/>
      <protection locked="0"/>
    </xf>
    <xf numFmtId="0" fontId="3" fillId="0" borderId="4" xfId="2" applyFont="1" applyBorder="1" applyAlignment="1" applyProtection="1">
      <alignment horizontal="center"/>
      <protection locked="0"/>
    </xf>
    <xf numFmtId="0" fontId="3" fillId="0" borderId="6" xfId="2" applyFont="1" applyBorder="1" applyAlignment="1" applyProtection="1">
      <alignment horizontal="center"/>
      <protection locked="0"/>
    </xf>
    <xf numFmtId="0" fontId="3" fillId="0" borderId="0" xfId="2" applyFont="1" applyBorder="1" applyAlignment="1" applyProtection="1">
      <alignment horizontal="center"/>
      <protection locked="0"/>
    </xf>
    <xf numFmtId="0" fontId="3" fillId="0" borderId="5" xfId="2" applyFont="1" applyBorder="1" applyAlignment="1" applyProtection="1">
      <alignment horizontal="center"/>
      <protection locked="0"/>
    </xf>
    <xf numFmtId="0" fontId="6" fillId="3" borderId="2" xfId="2" applyFont="1" applyFill="1" applyBorder="1" applyAlignment="1">
      <alignment horizontal="center"/>
    </xf>
    <xf numFmtId="0" fontId="6" fillId="3" borderId="3" xfId="2" applyFont="1" applyFill="1" applyBorder="1" applyAlignment="1">
      <alignment horizontal="center"/>
    </xf>
    <xf numFmtId="0" fontId="6" fillId="3" borderId="4" xfId="2" applyFont="1" applyFill="1" applyBorder="1" applyAlignment="1">
      <alignment horizontal="center"/>
    </xf>
    <xf numFmtId="0" fontId="5" fillId="0" borderId="9" xfId="2" applyFont="1" applyBorder="1" applyAlignment="1">
      <alignment horizontal="center"/>
    </xf>
    <xf numFmtId="0" fontId="6" fillId="2" borderId="0" xfId="2" applyFont="1" applyFill="1" applyBorder="1" applyAlignment="1">
      <alignment horizontal="center" vertical="center" wrapText="1"/>
    </xf>
    <xf numFmtId="0" fontId="5" fillId="0" borderId="2" xfId="2" applyFont="1" applyBorder="1" applyAlignment="1">
      <alignment horizontal="center"/>
    </xf>
    <xf numFmtId="0" fontId="5" fillId="0" borderId="3" xfId="2" applyFont="1" applyBorder="1" applyAlignment="1">
      <alignment horizontal="center"/>
    </xf>
    <xf numFmtId="0" fontId="5" fillId="0" borderId="4" xfId="2" applyFont="1" applyBorder="1" applyAlignment="1">
      <alignment horizontal="center"/>
    </xf>
    <xf numFmtId="165" fontId="13" fillId="2" borderId="2" xfId="3" applyNumberFormat="1" applyFont="1" applyFill="1" applyBorder="1" applyAlignment="1" applyProtection="1">
      <alignment horizontal="center" vertical="center"/>
      <protection locked="0"/>
    </xf>
    <xf numFmtId="165" fontId="13" fillId="2" borderId="3" xfId="3" applyNumberFormat="1" applyFont="1" applyFill="1" applyBorder="1" applyAlignment="1" applyProtection="1">
      <alignment horizontal="center" vertical="center"/>
      <protection locked="0"/>
    </xf>
    <xf numFmtId="165" fontId="13" fillId="2" borderId="4" xfId="3" applyNumberFormat="1" applyFont="1" applyFill="1" applyBorder="1" applyAlignment="1" applyProtection="1">
      <alignment horizontal="center" vertical="center"/>
      <protection locked="0"/>
    </xf>
    <xf numFmtId="165" fontId="8" fillId="2" borderId="2" xfId="3" applyNumberFormat="1" applyFont="1" applyFill="1" applyBorder="1" applyAlignment="1" applyProtection="1">
      <alignment horizontal="center"/>
      <protection locked="0"/>
    </xf>
    <xf numFmtId="165" fontId="8" fillId="2" borderId="4" xfId="3" applyNumberFormat="1" applyFont="1" applyFill="1" applyBorder="1" applyAlignment="1" applyProtection="1">
      <alignment horizontal="center"/>
      <protection locked="0"/>
    </xf>
    <xf numFmtId="0" fontId="6" fillId="2" borderId="15" xfId="2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6" fillId="13" borderId="2" xfId="2" applyFont="1" applyFill="1" applyBorder="1" applyAlignment="1">
      <alignment horizontal="center"/>
    </xf>
    <xf numFmtId="0" fontId="6" fillId="13" borderId="4" xfId="2" applyFont="1" applyFill="1" applyBorder="1" applyAlignment="1">
      <alignment horizontal="center"/>
    </xf>
    <xf numFmtId="9" fontId="12" fillId="15" borderId="2" xfId="1" applyFont="1" applyFill="1" applyBorder="1" applyAlignment="1">
      <alignment horizontal="center" vertical="center"/>
    </xf>
    <xf numFmtId="9" fontId="12" fillId="15" borderId="4" xfId="1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9" fillId="3" borderId="2" xfId="2" applyFont="1" applyFill="1" applyBorder="1" applyAlignment="1">
      <alignment horizontal="center"/>
    </xf>
    <xf numFmtId="0" fontId="19" fillId="3" borderId="3" xfId="2" applyFont="1" applyFill="1" applyBorder="1" applyAlignment="1">
      <alignment horizontal="center"/>
    </xf>
    <xf numFmtId="0" fontId="19" fillId="3" borderId="4" xfId="2" applyFont="1" applyFill="1" applyBorder="1" applyAlignment="1">
      <alignment horizontal="center"/>
    </xf>
    <xf numFmtId="0" fontId="6" fillId="7" borderId="22" xfId="2" applyFont="1" applyFill="1" applyBorder="1" applyAlignment="1">
      <alignment horizontal="center" vertical="center" wrapText="1"/>
    </xf>
    <xf numFmtId="0" fontId="6" fillId="7" borderId="20" xfId="2" applyFont="1" applyFill="1" applyBorder="1" applyAlignment="1">
      <alignment horizontal="center" vertical="center" wrapText="1"/>
    </xf>
    <xf numFmtId="164" fontId="6" fillId="7" borderId="2" xfId="2" applyNumberFormat="1" applyFont="1" applyFill="1" applyBorder="1" applyAlignment="1">
      <alignment horizontal="center" vertical="center"/>
    </xf>
    <xf numFmtId="164" fontId="6" fillId="7" borderId="3" xfId="2" applyNumberFormat="1" applyFont="1" applyFill="1" applyBorder="1" applyAlignment="1">
      <alignment horizontal="center" vertical="center"/>
    </xf>
    <xf numFmtId="164" fontId="6" fillId="7" borderId="4" xfId="2" applyNumberFormat="1" applyFont="1" applyFill="1" applyBorder="1" applyAlignment="1">
      <alignment horizontal="center" vertical="center"/>
    </xf>
    <xf numFmtId="9" fontId="8" fillId="2" borderId="2" xfId="2" applyNumberFormat="1" applyFont="1" applyFill="1" applyBorder="1" applyAlignment="1" applyProtection="1">
      <alignment horizontal="center"/>
      <protection locked="0"/>
    </xf>
    <xf numFmtId="9" fontId="8" fillId="2" borderId="3" xfId="2" applyNumberFormat="1" applyFont="1" applyFill="1" applyBorder="1" applyAlignment="1" applyProtection="1">
      <alignment horizontal="center"/>
      <protection locked="0"/>
    </xf>
    <xf numFmtId="9" fontId="8" fillId="2" borderId="4" xfId="2" applyNumberFormat="1" applyFont="1" applyFill="1" applyBorder="1" applyAlignment="1" applyProtection="1">
      <alignment horizontal="center"/>
      <protection locked="0"/>
    </xf>
    <xf numFmtId="0" fontId="3" fillId="0" borderId="2" xfId="2" applyFont="1" applyFill="1" applyBorder="1" applyAlignment="1">
      <alignment horizontal="center"/>
    </xf>
    <xf numFmtId="0" fontId="3" fillId="0" borderId="3" xfId="2" applyFont="1" applyFill="1" applyBorder="1" applyAlignment="1">
      <alignment horizontal="center"/>
    </xf>
    <xf numFmtId="9" fontId="8" fillId="2" borderId="18" xfId="2" applyNumberFormat="1" applyFont="1" applyFill="1" applyBorder="1" applyAlignment="1" applyProtection="1">
      <alignment horizontal="center"/>
      <protection locked="0"/>
    </xf>
    <xf numFmtId="9" fontId="8" fillId="2" borderId="40" xfId="2" applyNumberFormat="1" applyFont="1" applyFill="1" applyBorder="1" applyAlignment="1" applyProtection="1">
      <alignment horizontal="center"/>
      <protection locked="0"/>
    </xf>
    <xf numFmtId="9" fontId="8" fillId="2" borderId="41" xfId="2" applyNumberFormat="1" applyFont="1" applyFill="1" applyBorder="1" applyAlignment="1" applyProtection="1">
      <alignment horizontal="center"/>
      <protection locked="0"/>
    </xf>
    <xf numFmtId="0" fontId="6" fillId="7" borderId="18" xfId="2" applyFont="1" applyFill="1" applyBorder="1" applyAlignment="1">
      <alignment horizontal="center" vertical="center"/>
    </xf>
    <xf numFmtId="0" fontId="6" fillId="7" borderId="40" xfId="2" applyFont="1" applyFill="1" applyBorder="1" applyAlignment="1">
      <alignment horizontal="center" vertical="center"/>
    </xf>
    <xf numFmtId="0" fontId="6" fillId="7" borderId="41" xfId="2" applyFont="1" applyFill="1" applyBorder="1" applyAlignment="1">
      <alignment horizontal="center" vertical="center"/>
    </xf>
    <xf numFmtId="9" fontId="3" fillId="0" borderId="2" xfId="4" applyNumberFormat="1" applyFont="1" applyBorder="1" applyAlignment="1">
      <alignment horizontal="center"/>
    </xf>
    <xf numFmtId="9" fontId="3" fillId="0" borderId="4" xfId="4" applyNumberFormat="1" applyFont="1" applyBorder="1" applyAlignment="1">
      <alignment horizontal="center"/>
    </xf>
    <xf numFmtId="9" fontId="3" fillId="0" borderId="2" xfId="4" applyFont="1" applyBorder="1" applyAlignment="1">
      <alignment horizontal="center"/>
    </xf>
    <xf numFmtId="9" fontId="3" fillId="0" borderId="4" xfId="4" applyFont="1" applyBorder="1" applyAlignment="1">
      <alignment horizontal="center"/>
    </xf>
    <xf numFmtId="0" fontId="6" fillId="13" borderId="2" xfId="2" applyFont="1" applyFill="1" applyBorder="1" applyAlignment="1">
      <alignment horizontal="center" vertical="center"/>
    </xf>
    <xf numFmtId="0" fontId="6" fillId="13" borderId="4" xfId="2" applyFont="1" applyFill="1" applyBorder="1" applyAlignment="1">
      <alignment horizontal="center" vertical="center"/>
    </xf>
    <xf numFmtId="9" fontId="3" fillId="0" borderId="2" xfId="4" applyNumberFormat="1" applyFont="1" applyBorder="1" applyAlignment="1">
      <alignment horizontal="center" vertical="center"/>
    </xf>
    <xf numFmtId="9" fontId="3" fillId="0" borderId="4" xfId="4" applyNumberFormat="1" applyFont="1" applyBorder="1" applyAlignment="1">
      <alignment horizontal="center" vertical="center"/>
    </xf>
    <xf numFmtId="9" fontId="3" fillId="0" borderId="27" xfId="4" applyNumberFormat="1" applyFont="1" applyBorder="1" applyAlignment="1">
      <alignment horizontal="center" vertical="center"/>
    </xf>
    <xf numFmtId="9" fontId="3" fillId="0" borderId="28" xfId="4" applyNumberFormat="1" applyFont="1" applyBorder="1" applyAlignment="1">
      <alignment horizontal="center" vertical="center"/>
    </xf>
    <xf numFmtId="0" fontId="20" fillId="2" borderId="2" xfId="0" applyFont="1" applyFill="1" applyBorder="1" applyAlignment="1">
      <alignment horizontal="center" vertical="center"/>
    </xf>
    <xf numFmtId="0" fontId="20" fillId="2" borderId="3" xfId="0" applyFont="1" applyFill="1" applyBorder="1" applyAlignment="1">
      <alignment horizontal="center" vertical="center"/>
    </xf>
    <xf numFmtId="0" fontId="20" fillId="2" borderId="4" xfId="0" applyFont="1" applyFill="1" applyBorder="1" applyAlignment="1">
      <alignment horizontal="center" vertical="center"/>
    </xf>
    <xf numFmtId="0" fontId="3" fillId="0" borderId="8" xfId="2" applyFont="1" applyBorder="1" applyAlignment="1" applyProtection="1">
      <alignment horizontal="center"/>
      <protection locked="0"/>
    </xf>
    <xf numFmtId="0" fontId="3" fillId="0" borderId="10" xfId="2" applyFont="1" applyBorder="1" applyAlignment="1" applyProtection="1">
      <alignment horizontal="center"/>
      <protection locked="0"/>
    </xf>
    <xf numFmtId="0" fontId="3" fillId="0" borderId="11" xfId="2" applyFont="1" applyBorder="1" applyAlignment="1" applyProtection="1">
      <alignment horizontal="center"/>
      <protection locked="0"/>
    </xf>
    <xf numFmtId="9" fontId="3" fillId="2" borderId="22" xfId="1" applyFont="1" applyFill="1" applyBorder="1" applyAlignment="1">
      <alignment horizontal="center" vertical="center"/>
    </xf>
    <xf numFmtId="9" fontId="3" fillId="2" borderId="35" xfId="1" applyFont="1" applyFill="1" applyBorder="1" applyAlignment="1">
      <alignment horizontal="center" vertical="center"/>
    </xf>
    <xf numFmtId="9" fontId="3" fillId="2" borderId="20" xfId="1" applyFont="1" applyFill="1" applyBorder="1" applyAlignment="1">
      <alignment horizontal="center" vertical="center"/>
    </xf>
    <xf numFmtId="0" fontId="6" fillId="2" borderId="25" xfId="2" applyFont="1" applyFill="1" applyBorder="1" applyAlignment="1">
      <alignment horizontal="center"/>
    </xf>
    <xf numFmtId="9" fontId="12" fillId="15" borderId="3" xfId="1" applyFont="1" applyFill="1" applyBorder="1" applyAlignment="1">
      <alignment horizontal="center" vertical="center"/>
    </xf>
    <xf numFmtId="9" fontId="26" fillId="2" borderId="2" xfId="2" applyNumberFormat="1" applyFont="1" applyFill="1" applyBorder="1" applyAlignment="1">
      <alignment horizontal="center" vertical="center"/>
    </xf>
    <xf numFmtId="9" fontId="26" fillId="2" borderId="4" xfId="2" applyNumberFormat="1" applyFont="1" applyFill="1" applyBorder="1" applyAlignment="1">
      <alignment horizontal="center" vertical="center"/>
    </xf>
    <xf numFmtId="0" fontId="6" fillId="2" borderId="10" xfId="2" applyFont="1" applyFill="1" applyBorder="1" applyAlignment="1">
      <alignment horizontal="center" vertical="center" wrapText="1"/>
    </xf>
    <xf numFmtId="9" fontId="5" fillId="2" borderId="2" xfId="2" applyNumberFormat="1" applyFont="1" applyFill="1" applyBorder="1" applyAlignment="1">
      <alignment horizontal="center" vertical="center"/>
    </xf>
    <xf numFmtId="9" fontId="5" fillId="2" borderId="4" xfId="2" applyNumberFormat="1" applyFont="1" applyFill="1" applyBorder="1" applyAlignment="1">
      <alignment horizontal="center" vertical="center"/>
    </xf>
  </cellXfs>
  <cellStyles count="5">
    <cellStyle name="Millares 2" xfId="3"/>
    <cellStyle name="Normal" xfId="0" builtinId="0"/>
    <cellStyle name="Normal 2" xfId="2"/>
    <cellStyle name="Porcentaje" xfId="1" builtinId="5"/>
    <cellStyle name="Porcentual 2" xfId="4"/>
  </cellStyles>
  <dxfs count="685"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theme="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7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 patternType="solid">
          <fgColor theme="0"/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color theme="0"/>
      </font>
      <fill>
        <patternFill>
          <bgColor rgb="FF009900"/>
        </patternFill>
      </fill>
    </dxf>
    <dxf>
      <font>
        <color theme="0"/>
      </font>
      <fill>
        <patternFill>
          <bgColor rgb="FF0066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20"/>
  <sheetViews>
    <sheetView topLeftCell="A76" zoomScale="55" zoomScaleNormal="55" workbookViewId="0">
      <selection activeCell="A88" sqref="A88"/>
    </sheetView>
  </sheetViews>
  <sheetFormatPr baseColWidth="10" defaultRowHeight="12" x14ac:dyDescent="0.2"/>
  <cols>
    <col min="1" max="1" width="58.85546875" style="1" bestFit="1" customWidth="1"/>
    <col min="2" max="3" width="11.42578125" style="1"/>
    <col min="4" max="4" width="18.5703125" style="1" bestFit="1" customWidth="1"/>
    <col min="5" max="5" width="18.85546875" style="1" customWidth="1"/>
    <col min="6" max="6" width="32" style="1" customWidth="1"/>
    <col min="7" max="7" width="24.5703125" style="1" customWidth="1"/>
    <col min="8" max="8" width="18.5703125" style="1" bestFit="1" customWidth="1"/>
    <col min="9" max="10" width="14" style="1" customWidth="1"/>
    <col min="11" max="11" width="16.85546875" style="1" customWidth="1"/>
    <col min="12" max="12" width="16.42578125" style="1" customWidth="1"/>
    <col min="13" max="13" width="13.7109375" style="1" bestFit="1" customWidth="1"/>
    <col min="14" max="14" width="20" style="1" bestFit="1" customWidth="1"/>
    <col min="15" max="15" width="11.42578125" style="2"/>
    <col min="16" max="16384" width="11.42578125" style="1"/>
  </cols>
  <sheetData>
    <row r="1" spans="1:15" ht="12.75" thickBot="1" x14ac:dyDescent="0.25"/>
    <row r="2" spans="1:15" ht="12.75" thickBot="1" x14ac:dyDescent="0.25">
      <c r="A2" s="3" t="s">
        <v>71</v>
      </c>
      <c r="B2" s="203"/>
      <c r="C2" s="204"/>
      <c r="D2" s="205"/>
      <c r="E2" s="4"/>
      <c r="F2" s="4"/>
      <c r="G2" s="4"/>
      <c r="H2" s="4"/>
      <c r="I2" s="4"/>
      <c r="J2" s="4"/>
      <c r="K2" s="4"/>
      <c r="L2" s="4"/>
      <c r="M2" s="4"/>
      <c r="N2" s="4"/>
      <c r="O2" s="5"/>
    </row>
    <row r="3" spans="1:15" ht="12.75" thickBot="1" x14ac:dyDescent="0.25">
      <c r="A3" s="3" t="s">
        <v>72</v>
      </c>
      <c r="B3" s="206"/>
      <c r="C3" s="207"/>
      <c r="D3" s="208"/>
      <c r="E3" s="4"/>
      <c r="F3" s="4"/>
      <c r="G3" s="4"/>
      <c r="H3" s="4"/>
      <c r="I3" s="4"/>
      <c r="J3" s="4"/>
      <c r="K3" s="4"/>
      <c r="L3" s="4"/>
      <c r="M3" s="4"/>
      <c r="N3" s="4"/>
      <c r="O3" s="5"/>
    </row>
    <row r="4" spans="1:15" ht="12.75" thickBot="1" x14ac:dyDescent="0.25">
      <c r="A4" s="209" t="s">
        <v>0</v>
      </c>
      <c r="B4" s="210"/>
      <c r="C4" s="210"/>
      <c r="D4" s="211"/>
      <c r="E4" s="6"/>
      <c r="F4" s="7" t="s">
        <v>1</v>
      </c>
      <c r="G4" s="7" t="s">
        <v>2</v>
      </c>
      <c r="H4" s="7" t="s">
        <v>3</v>
      </c>
      <c r="I4" s="7" t="s">
        <v>4</v>
      </c>
      <c r="J4" s="7" t="s">
        <v>5</v>
      </c>
      <c r="K4" s="7" t="s">
        <v>6</v>
      </c>
      <c r="L4" s="7" t="s">
        <v>7</v>
      </c>
      <c r="M4" s="4"/>
      <c r="N4" s="4"/>
      <c r="O4" s="5"/>
    </row>
    <row r="5" spans="1:15" ht="12.75" thickBot="1" x14ac:dyDescent="0.25">
      <c r="A5" s="8" t="s">
        <v>8</v>
      </c>
      <c r="B5" s="4"/>
      <c r="C5" s="4"/>
      <c r="D5" s="4"/>
      <c r="E5" s="4"/>
      <c r="F5" s="9" t="s">
        <v>9</v>
      </c>
      <c r="G5" s="9" t="s">
        <v>9</v>
      </c>
      <c r="H5" s="9" t="s">
        <v>9</v>
      </c>
      <c r="I5" s="9" t="s">
        <v>9</v>
      </c>
      <c r="J5" s="9" t="s">
        <v>9</v>
      </c>
      <c r="K5" s="9" t="s">
        <v>9</v>
      </c>
      <c r="L5" s="9" t="s">
        <v>9</v>
      </c>
      <c r="M5" s="4"/>
      <c r="N5" s="4"/>
      <c r="O5" s="5"/>
    </row>
    <row r="6" spans="1:15" ht="12.75" thickBot="1" x14ac:dyDescent="0.25">
      <c r="A6" s="10"/>
      <c r="B6" s="212" t="s">
        <v>10</v>
      </c>
      <c r="C6" s="212"/>
      <c r="D6" s="11"/>
      <c r="E6" s="11"/>
      <c r="F6" s="12"/>
      <c r="G6" s="12"/>
      <c r="H6" s="12"/>
      <c r="I6" s="13"/>
      <c r="J6" s="12"/>
      <c r="K6" s="12"/>
      <c r="L6" s="12"/>
      <c r="M6" s="11"/>
      <c r="N6" s="11"/>
      <c r="O6" s="14"/>
    </row>
    <row r="7" spans="1:15" ht="12.75" thickBot="1" x14ac:dyDescent="0.25">
      <c r="A7" s="112" t="s">
        <v>11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6"/>
    </row>
    <row r="8" spans="1:15" ht="20.25" customHeight="1" thickBot="1" x14ac:dyDescent="0.25">
      <c r="A8" s="111">
        <v>0.2</v>
      </c>
      <c r="B8" s="213" t="s">
        <v>12</v>
      </c>
      <c r="C8" s="213"/>
      <c r="D8" s="6"/>
      <c r="E8" s="18" t="s">
        <v>13</v>
      </c>
      <c r="F8" s="201" t="s">
        <v>14</v>
      </c>
      <c r="G8" s="201"/>
      <c r="H8" s="201"/>
      <c r="I8" s="201"/>
      <c r="J8" s="201"/>
      <c r="K8" s="201"/>
      <c r="L8" s="202"/>
      <c r="M8" s="19" t="s">
        <v>15</v>
      </c>
      <c r="N8" s="19" t="s">
        <v>16</v>
      </c>
      <c r="O8" s="5"/>
    </row>
    <row r="9" spans="1:15" s="29" customFormat="1" ht="19.5" customHeight="1" thickBot="1" x14ac:dyDescent="0.2">
      <c r="A9" s="110" t="s">
        <v>18</v>
      </c>
      <c r="B9" s="117" t="s">
        <v>30</v>
      </c>
      <c r="C9" s="185">
        <v>1</v>
      </c>
      <c r="D9" s="23" t="s">
        <v>19</v>
      </c>
      <c r="E9" s="24">
        <v>0.33333333333333331</v>
      </c>
      <c r="F9" s="25"/>
      <c r="G9" s="25"/>
      <c r="H9" s="25"/>
      <c r="I9" s="25"/>
      <c r="J9" s="25"/>
      <c r="K9" s="25"/>
      <c r="L9" s="25"/>
      <c r="M9" s="26">
        <f>COUNT(F9:L9)</f>
        <v>0</v>
      </c>
      <c r="N9" s="27" t="str">
        <f>IF(M9=0,"",AVERAGE(F9:L9))</f>
        <v/>
      </c>
      <c r="O9" s="28"/>
    </row>
    <row r="10" spans="1:15" s="29" customFormat="1" ht="19.5" customHeight="1" thickBot="1" x14ac:dyDescent="0.2">
      <c r="A10" s="20" t="s">
        <v>20</v>
      </c>
      <c r="B10" s="120" t="s">
        <v>31</v>
      </c>
      <c r="C10" s="186">
        <v>0</v>
      </c>
      <c r="D10" s="23" t="s">
        <v>20</v>
      </c>
      <c r="E10" s="24">
        <v>0.875</v>
      </c>
      <c r="F10" s="25"/>
      <c r="G10" s="25"/>
      <c r="H10" s="25"/>
      <c r="I10" s="25"/>
      <c r="J10" s="25"/>
      <c r="K10" s="25"/>
      <c r="L10" s="25"/>
      <c r="M10" s="26">
        <f>COUNT(F10:L10)</f>
        <v>0</v>
      </c>
      <c r="N10" s="27" t="str">
        <f>IF(M10=0,"",AVERAGE(F10:L10))</f>
        <v/>
      </c>
      <c r="O10" s="28"/>
    </row>
    <row r="11" spans="1:15" s="29" customFormat="1" ht="19.5" customHeight="1" thickBot="1" x14ac:dyDescent="0.25">
      <c r="A11" s="32"/>
      <c r="B11" s="4"/>
      <c r="C11" s="4"/>
      <c r="D11" s="214" t="s">
        <v>21</v>
      </c>
      <c r="E11" s="215"/>
      <c r="F11" s="215"/>
      <c r="G11" s="215"/>
      <c r="H11" s="215"/>
      <c r="I11" s="215"/>
      <c r="J11" s="215"/>
      <c r="K11" s="216"/>
      <c r="L11" s="35"/>
      <c r="M11" s="36"/>
      <c r="N11" s="37"/>
      <c r="O11" s="28"/>
    </row>
    <row r="12" spans="1:15" s="29" customFormat="1" ht="19.5" customHeight="1" thickBot="1" x14ac:dyDescent="0.25">
      <c r="A12" s="32"/>
      <c r="B12" s="4"/>
      <c r="C12" s="4"/>
      <c r="D12" s="40"/>
      <c r="E12" s="42" t="s">
        <v>22</v>
      </c>
      <c r="F12" s="41" t="s">
        <v>23</v>
      </c>
      <c r="G12" s="42" t="s">
        <v>24</v>
      </c>
      <c r="H12" s="43" t="s">
        <v>25</v>
      </c>
      <c r="I12" s="217" t="s">
        <v>26</v>
      </c>
      <c r="J12" s="218"/>
      <c r="K12" s="219"/>
      <c r="L12" s="35"/>
      <c r="M12" s="36"/>
      <c r="N12" s="37"/>
      <c r="O12" s="28"/>
    </row>
    <row r="13" spans="1:15" s="29" customFormat="1" ht="18" customHeight="1" thickBot="1" x14ac:dyDescent="0.25">
      <c r="A13" s="32"/>
      <c r="B13" s="4"/>
      <c r="C13" s="4"/>
      <c r="D13" s="44" t="s">
        <v>19</v>
      </c>
      <c r="E13" s="107">
        <v>0.33333333333333331</v>
      </c>
      <c r="F13" s="45"/>
      <c r="G13" s="46"/>
      <c r="H13" s="47"/>
      <c r="I13" s="48" t="s">
        <v>27</v>
      </c>
      <c r="J13" s="220" t="s">
        <v>28</v>
      </c>
      <c r="K13" s="221"/>
      <c r="L13" s="37"/>
      <c r="M13" s="37"/>
      <c r="N13" s="37"/>
      <c r="O13" s="28"/>
    </row>
    <row r="14" spans="1:15" ht="18" customHeight="1" thickBot="1" x14ac:dyDescent="0.25">
      <c r="A14" s="49"/>
      <c r="B14" s="4"/>
      <c r="C14" s="4"/>
      <c r="D14" s="50" t="s">
        <v>20</v>
      </c>
      <c r="E14" s="108">
        <v>0.875</v>
      </c>
      <c r="F14" s="51"/>
      <c r="G14" s="52"/>
      <c r="H14" s="53"/>
      <c r="I14" s="104"/>
      <c r="J14" s="105"/>
      <c r="K14" s="106"/>
      <c r="L14" s="4"/>
      <c r="M14" s="4"/>
      <c r="N14" s="4"/>
      <c r="O14" s="5"/>
    </row>
    <row r="15" spans="1:15" ht="13.5" customHeight="1" x14ac:dyDescent="0.2">
      <c r="A15" s="49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5"/>
    </row>
    <row r="16" spans="1:15" x14ac:dyDescent="0.2">
      <c r="A16" s="49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5"/>
    </row>
    <row r="17" spans="1:15" x14ac:dyDescent="0.2">
      <c r="A17" s="49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5"/>
    </row>
    <row r="18" spans="1:15" ht="12.75" thickBot="1" x14ac:dyDescent="0.25">
      <c r="A18" s="49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5"/>
    </row>
    <row r="19" spans="1:15" ht="20.25" customHeight="1" thickBot="1" x14ac:dyDescent="0.25">
      <c r="A19" s="113" t="s">
        <v>29</v>
      </c>
      <c r="B19" s="117" t="s">
        <v>30</v>
      </c>
      <c r="C19" s="185">
        <v>1</v>
      </c>
      <c r="D19" s="4"/>
      <c r="E19" s="4"/>
      <c r="F19" s="55">
        <f>F6</f>
        <v>0</v>
      </c>
      <c r="G19" s="55">
        <f>G6</f>
        <v>0</v>
      </c>
      <c r="H19" s="55">
        <f>H6</f>
        <v>0</v>
      </c>
      <c r="I19" s="55">
        <f t="shared" ref="I19:L19" si="0">I6</f>
        <v>0</v>
      </c>
      <c r="J19" s="55">
        <f t="shared" si="0"/>
        <v>0</v>
      </c>
      <c r="K19" s="55">
        <f t="shared" si="0"/>
        <v>0</v>
      </c>
      <c r="L19" s="55">
        <f t="shared" si="0"/>
        <v>0</v>
      </c>
      <c r="M19" s="19" t="s">
        <v>15</v>
      </c>
      <c r="N19" s="19" t="s">
        <v>16</v>
      </c>
      <c r="O19" s="5"/>
    </row>
    <row r="20" spans="1:15" ht="20.25" customHeight="1" thickBot="1" x14ac:dyDescent="0.25">
      <c r="A20" s="111">
        <v>0.2</v>
      </c>
      <c r="B20" s="120" t="s">
        <v>31</v>
      </c>
      <c r="C20" s="186">
        <v>0</v>
      </c>
      <c r="D20" s="4"/>
      <c r="E20" s="4"/>
      <c r="F20" s="56"/>
      <c r="G20" s="56"/>
      <c r="H20" s="56"/>
      <c r="I20" s="56"/>
      <c r="J20" s="56"/>
      <c r="K20" s="56"/>
      <c r="L20" s="56"/>
      <c r="M20" s="26">
        <f>COUNT(F20:L20)</f>
        <v>0</v>
      </c>
      <c r="N20" s="27" t="str">
        <f>IF(M20=0,"",AVERAGE(F20:L20))</f>
        <v/>
      </c>
      <c r="O20" s="57"/>
    </row>
    <row r="21" spans="1:15" ht="20.25" customHeight="1" x14ac:dyDescent="0.2">
      <c r="A21" s="49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5"/>
    </row>
    <row r="22" spans="1:15" x14ac:dyDescent="0.2">
      <c r="A22" s="49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5"/>
    </row>
    <row r="23" spans="1:15" ht="12.75" thickBot="1" x14ac:dyDescent="0.25">
      <c r="A23" s="49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5"/>
    </row>
    <row r="24" spans="1:15" ht="12.75" thickBot="1" x14ac:dyDescent="0.25">
      <c r="A24" s="112" t="s">
        <v>32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5"/>
    </row>
    <row r="25" spans="1:15" ht="15.75" thickBot="1" x14ac:dyDescent="0.25">
      <c r="A25" s="111">
        <v>0.2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5"/>
    </row>
    <row r="26" spans="1:15" ht="33" customHeight="1" thickBot="1" x14ac:dyDescent="0.25">
      <c r="A26" s="109" t="s">
        <v>73</v>
      </c>
      <c r="B26" s="117" t="s">
        <v>30</v>
      </c>
      <c r="C26" s="185">
        <v>1</v>
      </c>
      <c r="D26" s="4"/>
      <c r="E26" s="4"/>
      <c r="F26" s="55">
        <f>+F6</f>
        <v>0</v>
      </c>
      <c r="G26" s="55">
        <f>+G6</f>
        <v>0</v>
      </c>
      <c r="H26" s="55">
        <f>+H6</f>
        <v>0</v>
      </c>
      <c r="I26" s="55">
        <f t="shared" ref="I26:L26" si="1">+I6</f>
        <v>0</v>
      </c>
      <c r="J26" s="55">
        <f t="shared" si="1"/>
        <v>0</v>
      </c>
      <c r="K26" s="55">
        <f t="shared" si="1"/>
        <v>0</v>
      </c>
      <c r="L26" s="55">
        <f t="shared" si="1"/>
        <v>0</v>
      </c>
      <c r="M26" s="19" t="s">
        <v>15</v>
      </c>
      <c r="N26" s="19" t="s">
        <v>16</v>
      </c>
      <c r="O26" s="5"/>
    </row>
    <row r="27" spans="1:15" ht="21" customHeight="1" thickBot="1" x14ac:dyDescent="0.25">
      <c r="A27" s="60"/>
      <c r="B27" s="120" t="s">
        <v>31</v>
      </c>
      <c r="C27" s="186">
        <v>0</v>
      </c>
      <c r="D27" s="4"/>
      <c r="E27" s="4"/>
      <c r="F27" s="56"/>
      <c r="G27" s="56"/>
      <c r="H27" s="56"/>
      <c r="I27" s="56"/>
      <c r="J27" s="56"/>
      <c r="K27" s="56"/>
      <c r="L27" s="56"/>
      <c r="M27" s="26">
        <f>COUNT(F27:L27)</f>
        <v>0</v>
      </c>
      <c r="N27" s="27" t="str">
        <f>IF(M27=0,"",AVERAGE(F27:L27))</f>
        <v/>
      </c>
      <c r="O27" s="5"/>
    </row>
    <row r="28" spans="1:15" x14ac:dyDescent="0.2">
      <c r="A28" s="62"/>
      <c r="B28" s="58"/>
      <c r="C28" s="63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5"/>
    </row>
    <row r="29" spans="1:15" x14ac:dyDescent="0.2">
      <c r="A29" s="62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5"/>
    </row>
    <row r="30" spans="1:15" x14ac:dyDescent="0.2">
      <c r="A30" s="49"/>
      <c r="B30" s="58"/>
      <c r="C30" s="63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5"/>
    </row>
    <row r="31" spans="1:15" ht="13.5" customHeight="1" thickBot="1" x14ac:dyDescent="0.25">
      <c r="A31" s="64"/>
      <c r="B31" s="65"/>
      <c r="C31" s="66"/>
      <c r="D31" s="11"/>
      <c r="E31" s="11"/>
      <c r="F31" s="11"/>
      <c r="G31" s="11"/>
      <c r="H31" s="11"/>
      <c r="I31" s="11"/>
      <c r="J31" s="67"/>
      <c r="K31" s="4"/>
      <c r="L31" s="4"/>
      <c r="M31" s="4"/>
      <c r="N31" s="4"/>
      <c r="O31" s="14"/>
    </row>
    <row r="32" spans="1:15" ht="15.75" thickBot="1" x14ac:dyDescent="0.3">
      <c r="A32" s="115" t="s">
        <v>33</v>
      </c>
      <c r="B32" s="69"/>
      <c r="C32" s="69"/>
      <c r="D32" s="69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6"/>
    </row>
    <row r="33" spans="1:15" ht="15.75" thickBot="1" x14ac:dyDescent="0.25">
      <c r="A33" s="111">
        <v>0.25</v>
      </c>
      <c r="B33" s="58"/>
      <c r="C33" s="63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5"/>
    </row>
    <row r="34" spans="1:15" ht="12.75" thickBot="1" x14ac:dyDescent="0.25">
      <c r="A34" s="70" t="s">
        <v>34</v>
      </c>
      <c r="B34" s="71"/>
      <c r="C34" s="7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4"/>
    </row>
    <row r="35" spans="1:15" ht="12.75" thickBot="1" x14ac:dyDescent="0.25">
      <c r="A35" s="72" t="s">
        <v>35</v>
      </c>
      <c r="B35" s="222" t="s">
        <v>36</v>
      </c>
      <c r="C35" s="222"/>
      <c r="D35" s="4"/>
      <c r="E35" s="4"/>
      <c r="F35" s="73"/>
      <c r="G35" s="73"/>
      <c r="H35" s="73"/>
      <c r="I35" s="73"/>
      <c r="J35" s="73"/>
      <c r="K35" s="73"/>
      <c r="L35" s="73"/>
      <c r="M35" s="73"/>
      <c r="N35" s="73"/>
      <c r="O35" s="5"/>
    </row>
    <row r="36" spans="1:15" ht="27.75" customHeight="1" thickBot="1" x14ac:dyDescent="0.25">
      <c r="A36" s="17"/>
      <c r="B36" s="117" t="s">
        <v>37</v>
      </c>
      <c r="C36" s="185">
        <v>1</v>
      </c>
      <c r="D36" s="4"/>
      <c r="E36" s="7" t="s">
        <v>38</v>
      </c>
      <c r="F36" s="246" t="s">
        <v>39</v>
      </c>
      <c r="G36" s="247"/>
      <c r="H36" s="247"/>
      <c r="I36" s="247"/>
      <c r="J36" s="247"/>
      <c r="K36" s="247"/>
      <c r="L36" s="248"/>
      <c r="M36" s="19" t="s">
        <v>15</v>
      </c>
      <c r="N36" s="19" t="s">
        <v>16</v>
      </c>
      <c r="O36" s="5"/>
    </row>
    <row r="37" spans="1:15" ht="18" customHeight="1" thickBot="1" x14ac:dyDescent="0.25">
      <c r="A37" s="61" t="s">
        <v>44</v>
      </c>
      <c r="B37" s="187" t="s">
        <v>45</v>
      </c>
      <c r="C37" s="188">
        <v>0.76</v>
      </c>
      <c r="D37" s="4"/>
      <c r="E37" s="4"/>
      <c r="F37" s="243"/>
      <c r="G37" s="244"/>
      <c r="H37" s="244"/>
      <c r="I37" s="244"/>
      <c r="J37" s="244"/>
      <c r="K37" s="244"/>
      <c r="L37" s="245"/>
      <c r="M37" s="26">
        <f>COUNT(F37:L37)</f>
        <v>0</v>
      </c>
      <c r="N37" s="27" t="str">
        <f>IF(M37=0,"",AVERAGE(F37:L37))</f>
        <v/>
      </c>
      <c r="O37" s="5"/>
    </row>
    <row r="38" spans="1:15" ht="18" customHeight="1" thickBot="1" x14ac:dyDescent="0.25">
      <c r="A38" s="49"/>
      <c r="B38" s="189" t="s">
        <v>46</v>
      </c>
      <c r="C38" s="190">
        <v>0.51</v>
      </c>
      <c r="D38" s="4"/>
      <c r="E38" s="4"/>
      <c r="F38" s="58"/>
      <c r="G38" s="58"/>
      <c r="H38" s="4"/>
      <c r="I38" s="4"/>
      <c r="J38" s="4"/>
      <c r="K38" s="4"/>
      <c r="L38" s="4"/>
      <c r="M38" s="4"/>
      <c r="N38" s="4"/>
      <c r="O38" s="5"/>
    </row>
    <row r="39" spans="1:15" ht="18" customHeight="1" thickBot="1" x14ac:dyDescent="0.25">
      <c r="A39" s="49"/>
      <c r="B39" s="120" t="s">
        <v>47</v>
      </c>
      <c r="C39" s="186">
        <v>0.33</v>
      </c>
      <c r="D39" s="4"/>
      <c r="E39" s="4"/>
      <c r="F39" s="74"/>
      <c r="G39" s="74"/>
      <c r="H39" s="4"/>
      <c r="I39" s="4"/>
      <c r="J39" s="4"/>
      <c r="K39" s="4"/>
      <c r="L39" s="4"/>
      <c r="M39" s="4"/>
      <c r="N39" s="4"/>
      <c r="O39" s="5"/>
    </row>
    <row r="40" spans="1:15" ht="18" customHeight="1" thickBot="1" x14ac:dyDescent="0.25">
      <c r="A40" s="49"/>
      <c r="B40" s="191" t="s">
        <v>48</v>
      </c>
      <c r="C40" s="186">
        <v>0</v>
      </c>
      <c r="D40" s="4"/>
      <c r="E40" s="4"/>
      <c r="F40" s="73"/>
      <c r="G40" s="73"/>
      <c r="H40" s="4"/>
      <c r="I40" s="4"/>
      <c r="J40" s="4"/>
      <c r="K40" s="4"/>
      <c r="L40" s="4"/>
      <c r="M40" s="4"/>
      <c r="N40" s="4"/>
      <c r="O40" s="5"/>
    </row>
    <row r="41" spans="1:15" ht="12.75" thickBot="1" x14ac:dyDescent="0.25">
      <c r="A41" s="49"/>
      <c r="B41" s="76"/>
      <c r="C41" s="77"/>
      <c r="D41" s="4"/>
      <c r="E41" s="4"/>
      <c r="F41" s="58"/>
      <c r="G41" s="58"/>
      <c r="H41" s="4"/>
      <c r="I41" s="4"/>
      <c r="J41" s="4"/>
      <c r="K41" s="4"/>
      <c r="L41" s="4"/>
      <c r="M41" s="4"/>
      <c r="N41" s="4"/>
      <c r="O41" s="5"/>
    </row>
    <row r="42" spans="1:15" ht="12.75" thickBot="1" x14ac:dyDescent="0.25">
      <c r="A42" s="64"/>
      <c r="B42" s="11"/>
      <c r="C42" s="11"/>
      <c r="D42" s="223"/>
      <c r="E42" s="223"/>
      <c r="F42" s="65"/>
      <c r="G42" s="65"/>
      <c r="H42" s="11"/>
      <c r="I42" s="11"/>
      <c r="J42" s="11"/>
      <c r="K42" s="224" t="s">
        <v>49</v>
      </c>
      <c r="L42" s="225"/>
      <c r="M42" s="226" t="e">
        <f>AVERAGE(N27,N20,N10,N9,N37)</f>
        <v>#DIV/0!</v>
      </c>
      <c r="N42" s="227"/>
      <c r="O42" s="14"/>
    </row>
    <row r="43" spans="1:15" ht="12.75" thickBot="1" x14ac:dyDescent="0.25">
      <c r="A43" s="49"/>
      <c r="B43" s="4"/>
      <c r="C43" s="4"/>
      <c r="D43" s="58"/>
      <c r="E43" s="58"/>
      <c r="F43" s="58"/>
      <c r="G43" s="58"/>
      <c r="H43" s="4"/>
      <c r="I43" s="4"/>
      <c r="J43" s="4"/>
      <c r="K43" s="4"/>
      <c r="L43" s="4"/>
      <c r="M43" s="4"/>
      <c r="N43" s="4"/>
      <c r="O43" s="5"/>
    </row>
    <row r="44" spans="1:15" ht="12.75" thickBot="1" x14ac:dyDescent="0.25">
      <c r="A44" s="209" t="s">
        <v>50</v>
      </c>
      <c r="B44" s="210"/>
      <c r="C44" s="210"/>
      <c r="D44" s="211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6"/>
    </row>
    <row r="45" spans="1:15" ht="12.75" thickBot="1" x14ac:dyDescent="0.25">
      <c r="A45" s="49"/>
      <c r="B45" s="7"/>
      <c r="C45" s="4"/>
      <c r="D45" s="228"/>
      <c r="E45" s="228"/>
      <c r="F45" s="4"/>
      <c r="G45" s="4"/>
      <c r="H45" s="4"/>
      <c r="I45" s="4"/>
      <c r="J45" s="4"/>
      <c r="K45" s="4"/>
      <c r="L45" s="4"/>
      <c r="M45" s="4"/>
      <c r="N45" s="4"/>
      <c r="O45" s="5"/>
    </row>
    <row r="46" spans="1:15" ht="12.75" thickBot="1" x14ac:dyDescent="0.25">
      <c r="A46" s="79" t="s">
        <v>51</v>
      </c>
      <c r="B46" s="117" t="s">
        <v>17</v>
      </c>
      <c r="C46" s="185">
        <v>1</v>
      </c>
      <c r="D46" s="4"/>
      <c r="E46" s="4"/>
      <c r="F46" s="80"/>
      <c r="G46" s="80"/>
      <c r="H46" s="4"/>
      <c r="I46" s="4"/>
      <c r="J46" s="4"/>
      <c r="K46" s="4"/>
      <c r="L46" s="4"/>
      <c r="M46" s="4"/>
      <c r="N46" s="4"/>
      <c r="O46" s="5"/>
    </row>
    <row r="47" spans="1:15" ht="23.25" customHeight="1" thickBot="1" x14ac:dyDescent="0.25">
      <c r="A47" s="49"/>
      <c r="B47" s="187" t="s">
        <v>47</v>
      </c>
      <c r="C47" s="188">
        <v>0.76</v>
      </c>
      <c r="D47" s="4"/>
      <c r="E47" s="4"/>
      <c r="F47" s="246" t="s">
        <v>39</v>
      </c>
      <c r="G47" s="247"/>
      <c r="H47" s="247"/>
      <c r="I47" s="247"/>
      <c r="J47" s="247"/>
      <c r="K47" s="247"/>
      <c r="L47" s="248"/>
      <c r="M47" s="19" t="s">
        <v>15</v>
      </c>
      <c r="N47" s="19" t="s">
        <v>16</v>
      </c>
      <c r="O47" s="5"/>
    </row>
    <row r="48" spans="1:15" ht="23.25" customHeight="1" thickBot="1" x14ac:dyDescent="0.25">
      <c r="A48" s="81" t="s">
        <v>52</v>
      </c>
      <c r="B48" s="189" t="s">
        <v>53</v>
      </c>
      <c r="C48" s="190">
        <v>0.51</v>
      </c>
      <c r="D48" s="4"/>
      <c r="E48" s="4"/>
      <c r="F48" s="243"/>
      <c r="G48" s="244"/>
      <c r="H48" s="244"/>
      <c r="I48" s="244"/>
      <c r="J48" s="244"/>
      <c r="K48" s="244"/>
      <c r="L48" s="245"/>
      <c r="M48" s="26">
        <f>COUNT(F48:L48)</f>
        <v>0</v>
      </c>
      <c r="N48" s="27" t="str">
        <f>IF(M48=0,"",AVERAGE(F48:L48))</f>
        <v/>
      </c>
      <c r="O48" s="5"/>
    </row>
    <row r="49" spans="1:15" ht="23.25" customHeight="1" thickBot="1" x14ac:dyDescent="0.25">
      <c r="A49" s="49"/>
      <c r="B49" s="120" t="s">
        <v>54</v>
      </c>
      <c r="C49" s="186">
        <v>0.33</v>
      </c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5"/>
    </row>
    <row r="50" spans="1:15" ht="23.25" customHeight="1" thickBot="1" x14ac:dyDescent="0.25">
      <c r="A50" s="49"/>
      <c r="B50" s="191" t="s">
        <v>55</v>
      </c>
      <c r="C50" s="186">
        <v>0</v>
      </c>
      <c r="D50" s="4"/>
      <c r="E50" s="4"/>
      <c r="F50" s="58"/>
      <c r="G50" s="58"/>
      <c r="H50" s="4"/>
      <c r="I50" s="4"/>
      <c r="J50" s="4"/>
      <c r="K50" s="4"/>
      <c r="L50" s="4"/>
      <c r="M50" s="4"/>
      <c r="N50" s="4"/>
      <c r="O50" s="5"/>
    </row>
    <row r="51" spans="1:15" x14ac:dyDescent="0.2">
      <c r="A51" s="4"/>
      <c r="B51" s="58"/>
      <c r="C51" s="82"/>
      <c r="D51" s="4"/>
      <c r="E51" s="4"/>
      <c r="F51" s="58"/>
      <c r="G51" s="58"/>
      <c r="H51" s="4"/>
      <c r="I51" s="4"/>
      <c r="J51" s="4"/>
      <c r="K51" s="4"/>
      <c r="L51" s="4"/>
      <c r="M51" s="4"/>
      <c r="N51" s="4"/>
      <c r="O51" s="5"/>
    </row>
    <row r="52" spans="1:15" x14ac:dyDescent="0.2">
      <c r="A52" s="83" t="s">
        <v>56</v>
      </c>
      <c r="B52" s="82"/>
      <c r="C52" s="4"/>
      <c r="D52" s="229"/>
      <c r="E52" s="229"/>
      <c r="F52" s="58"/>
      <c r="G52" s="58"/>
      <c r="H52" s="4"/>
      <c r="I52" s="4"/>
      <c r="J52" s="4"/>
      <c r="K52" s="4"/>
      <c r="L52" s="4"/>
      <c r="M52" s="4"/>
      <c r="N52" s="4"/>
      <c r="O52" s="5"/>
    </row>
    <row r="53" spans="1:15" ht="12.75" thickBot="1" x14ac:dyDescent="0.25">
      <c r="B53" s="7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5"/>
    </row>
    <row r="54" spans="1:15" ht="22.5" customHeight="1" thickBot="1" x14ac:dyDescent="0.25">
      <c r="A54" s="85" t="s">
        <v>57</v>
      </c>
      <c r="B54" s="117" t="s">
        <v>58</v>
      </c>
      <c r="C54" s="185">
        <v>1</v>
      </c>
      <c r="D54" s="228"/>
      <c r="E54" s="228"/>
      <c r="F54" s="246" t="s">
        <v>39</v>
      </c>
      <c r="G54" s="247"/>
      <c r="H54" s="247"/>
      <c r="I54" s="247"/>
      <c r="J54" s="247"/>
      <c r="K54" s="247"/>
      <c r="L54" s="248"/>
      <c r="M54" s="19" t="s">
        <v>15</v>
      </c>
      <c r="N54" s="19" t="s">
        <v>16</v>
      </c>
      <c r="O54" s="5"/>
    </row>
    <row r="55" spans="1:15" ht="22.5" customHeight="1" thickBot="1" x14ac:dyDescent="0.25">
      <c r="B55" s="120" t="s">
        <v>31</v>
      </c>
      <c r="C55" s="186">
        <v>0</v>
      </c>
      <c r="D55" s="58"/>
      <c r="E55" s="63"/>
      <c r="F55" s="243"/>
      <c r="G55" s="244"/>
      <c r="H55" s="244"/>
      <c r="I55" s="244"/>
      <c r="J55" s="244"/>
      <c r="K55" s="244"/>
      <c r="L55" s="245"/>
      <c r="M55" s="26">
        <f>COUNT(F55:L55)</f>
        <v>0</v>
      </c>
      <c r="N55" s="27" t="str">
        <f>IF(M55=0,"",AVERAGE(F55:L55))</f>
        <v/>
      </c>
      <c r="O55" s="5"/>
    </row>
    <row r="56" spans="1:15" x14ac:dyDescent="0.2">
      <c r="A56" s="49"/>
      <c r="B56" s="58"/>
      <c r="C56" s="58"/>
      <c r="D56" s="58"/>
      <c r="E56" s="63"/>
      <c r="F56" s="4"/>
      <c r="G56" s="4"/>
      <c r="H56" s="4"/>
      <c r="I56" s="4"/>
      <c r="J56" s="4"/>
      <c r="K56" s="4"/>
      <c r="L56" s="4"/>
      <c r="M56" s="4"/>
      <c r="N56" s="4"/>
      <c r="O56" s="5"/>
    </row>
    <row r="57" spans="1:15" x14ac:dyDescent="0.2">
      <c r="A57" s="49"/>
      <c r="B57" s="4"/>
      <c r="C57" s="4"/>
      <c r="D57" s="229"/>
      <c r="E57" s="229"/>
      <c r="F57" s="4"/>
      <c r="G57" s="4"/>
      <c r="H57" s="4"/>
      <c r="I57" s="4"/>
      <c r="J57" s="4"/>
      <c r="K57" s="4"/>
      <c r="L57" s="4"/>
      <c r="M57" s="4"/>
      <c r="N57" s="4"/>
      <c r="O57" s="5"/>
    </row>
    <row r="58" spans="1:15" ht="14.25" customHeight="1" thickBot="1" x14ac:dyDescent="0.25">
      <c r="A58" s="49"/>
      <c r="B58" s="7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5"/>
    </row>
    <row r="59" spans="1:15" ht="21" customHeight="1" thickBot="1" x14ac:dyDescent="0.25">
      <c r="A59" s="85" t="s">
        <v>59</v>
      </c>
      <c r="B59" s="117" t="s">
        <v>58</v>
      </c>
      <c r="C59" s="185">
        <v>1</v>
      </c>
      <c r="D59" s="228"/>
      <c r="E59" s="228"/>
      <c r="F59" s="246" t="s">
        <v>39</v>
      </c>
      <c r="G59" s="247"/>
      <c r="H59" s="247"/>
      <c r="I59" s="247"/>
      <c r="J59" s="247"/>
      <c r="K59" s="247"/>
      <c r="L59" s="248"/>
      <c r="M59" s="19" t="s">
        <v>15</v>
      </c>
      <c r="N59" s="19" t="s">
        <v>16</v>
      </c>
      <c r="O59" s="5"/>
    </row>
    <row r="60" spans="1:15" ht="21" customHeight="1" thickBot="1" x14ac:dyDescent="0.25">
      <c r="A60" s="49"/>
      <c r="B60" s="120" t="s">
        <v>31</v>
      </c>
      <c r="C60" s="186">
        <v>0</v>
      </c>
      <c r="D60" s="58"/>
      <c r="E60" s="63"/>
      <c r="F60" s="243"/>
      <c r="G60" s="244"/>
      <c r="H60" s="244"/>
      <c r="I60" s="244"/>
      <c r="J60" s="244"/>
      <c r="K60" s="244"/>
      <c r="L60" s="245"/>
      <c r="M60" s="26">
        <f>COUNT(F60:L60)</f>
        <v>0</v>
      </c>
      <c r="N60" s="27" t="str">
        <f>IF(M60=0,"",AVERAGE(F60:L60))</f>
        <v/>
      </c>
      <c r="O60" s="5"/>
    </row>
    <row r="61" spans="1:15" x14ac:dyDescent="0.2">
      <c r="A61" s="49"/>
      <c r="B61" s="58"/>
      <c r="C61" s="58"/>
      <c r="D61" s="58"/>
      <c r="E61" s="63"/>
      <c r="G61" s="4"/>
      <c r="H61" s="4"/>
      <c r="I61" s="4"/>
      <c r="J61" s="4"/>
      <c r="K61" s="4"/>
      <c r="L61" s="4"/>
      <c r="O61" s="5"/>
    </row>
    <row r="62" spans="1:15" x14ac:dyDescent="0.2">
      <c r="A62" s="49"/>
      <c r="B62" s="63"/>
      <c r="C62" s="58"/>
      <c r="D62" s="229"/>
      <c r="E62" s="229"/>
      <c r="F62" s="4"/>
      <c r="G62" s="4"/>
      <c r="H62" s="4"/>
      <c r="I62" s="4"/>
      <c r="J62" s="4"/>
      <c r="K62" s="4"/>
      <c r="L62" s="4"/>
      <c r="M62" s="4"/>
      <c r="N62" s="4"/>
      <c r="O62" s="5"/>
    </row>
    <row r="63" spans="1:15" ht="12.75" thickBot="1" x14ac:dyDescent="0.25">
      <c r="A63" s="49"/>
      <c r="B63" s="228"/>
      <c r="C63" s="228"/>
      <c r="D63" s="58"/>
      <c r="E63" s="63"/>
      <c r="F63" s="58"/>
      <c r="G63" s="58"/>
      <c r="H63" s="4"/>
      <c r="I63" s="4"/>
      <c r="J63" s="4"/>
      <c r="K63" s="4"/>
      <c r="L63" s="4"/>
      <c r="M63" s="4"/>
      <c r="N63" s="4"/>
      <c r="O63" s="5"/>
    </row>
    <row r="64" spans="1:15" ht="12.75" thickBot="1" x14ac:dyDescent="0.25">
      <c r="A64" s="64"/>
      <c r="B64" s="11"/>
      <c r="C64" s="11"/>
      <c r="D64" s="11"/>
      <c r="E64" s="11"/>
      <c r="F64" s="86"/>
      <c r="G64" s="86"/>
      <c r="H64" s="11"/>
      <c r="I64" s="11"/>
      <c r="J64" s="11"/>
      <c r="K64" s="224" t="s">
        <v>60</v>
      </c>
      <c r="L64" s="225"/>
      <c r="M64" s="226" t="e">
        <f>AVERAGE(N48,N55,N60)</f>
        <v>#DIV/0!</v>
      </c>
      <c r="N64" s="227"/>
      <c r="O64" s="14"/>
    </row>
    <row r="65" spans="1:15" ht="12.75" thickBot="1" x14ac:dyDescent="0.25">
      <c r="A65" s="87"/>
      <c r="B65" s="15"/>
      <c r="C65" s="15"/>
      <c r="D65" s="15"/>
      <c r="E65" s="15"/>
      <c r="F65" s="88"/>
      <c r="G65" s="88"/>
      <c r="H65" s="15"/>
      <c r="I65" s="15"/>
      <c r="J65" s="15"/>
      <c r="K65" s="15"/>
      <c r="L65" s="15"/>
      <c r="M65" s="4"/>
      <c r="N65" s="4"/>
      <c r="O65" s="16"/>
    </row>
    <row r="66" spans="1:15" ht="12.75" thickBot="1" x14ac:dyDescent="0.25">
      <c r="A66" s="209" t="s">
        <v>61</v>
      </c>
      <c r="B66" s="210"/>
      <c r="C66" s="210"/>
      <c r="D66" s="211"/>
      <c r="E66" s="4"/>
      <c r="F66" s="4"/>
      <c r="G66" s="4"/>
      <c r="H66" s="4"/>
      <c r="I66" s="4"/>
      <c r="J66" s="4"/>
      <c r="K66" s="4"/>
      <c r="L66" s="4"/>
      <c r="M66" s="4"/>
      <c r="N66" s="4"/>
      <c r="O66" s="5"/>
    </row>
    <row r="67" spans="1:15" ht="12.75" thickBot="1" x14ac:dyDescent="0.25">
      <c r="A67" s="17"/>
      <c r="B67" s="89"/>
      <c r="C67" s="89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5"/>
    </row>
    <row r="68" spans="1:15" ht="21.75" customHeight="1" thickBot="1" x14ac:dyDescent="0.25">
      <c r="A68" s="90" t="s">
        <v>62</v>
      </c>
      <c r="B68" s="117" t="s">
        <v>58</v>
      </c>
      <c r="C68" s="185">
        <v>1</v>
      </c>
      <c r="D68" s="228"/>
      <c r="E68" s="228"/>
      <c r="F68" s="246" t="s">
        <v>39</v>
      </c>
      <c r="G68" s="247"/>
      <c r="H68" s="247"/>
      <c r="I68" s="247"/>
      <c r="J68" s="247"/>
      <c r="K68" s="247"/>
      <c r="L68" s="248"/>
      <c r="M68" s="19" t="s">
        <v>15</v>
      </c>
      <c r="N68" s="19" t="s">
        <v>16</v>
      </c>
      <c r="O68" s="5"/>
    </row>
    <row r="69" spans="1:15" ht="20.25" customHeight="1" thickBot="1" x14ac:dyDescent="0.25">
      <c r="A69" s="49"/>
      <c r="B69" s="120" t="s">
        <v>31</v>
      </c>
      <c r="C69" s="186">
        <v>0</v>
      </c>
      <c r="D69" s="58"/>
      <c r="E69" s="63"/>
      <c r="F69" s="243"/>
      <c r="G69" s="244"/>
      <c r="H69" s="244"/>
      <c r="I69" s="244"/>
      <c r="J69" s="244"/>
      <c r="K69" s="244"/>
      <c r="L69" s="245"/>
      <c r="M69" s="26">
        <f>COUNT(F69:L69)</f>
        <v>0</v>
      </c>
      <c r="N69" s="27" t="str">
        <f>IF(M69=0,"",AVERAGE(F69:L69))</f>
        <v/>
      </c>
      <c r="O69" s="5"/>
    </row>
    <row r="70" spans="1:15" ht="20.25" customHeight="1" thickBot="1" x14ac:dyDescent="0.25">
      <c r="A70" s="49"/>
      <c r="B70" s="167"/>
      <c r="C70" s="63"/>
      <c r="D70" s="167"/>
      <c r="E70" s="63"/>
      <c r="F70" s="174"/>
      <c r="G70" s="174"/>
      <c r="H70" s="174"/>
      <c r="I70" s="174"/>
      <c r="J70" s="174"/>
      <c r="K70" s="174"/>
      <c r="L70" s="174"/>
      <c r="M70" s="102"/>
      <c r="N70" s="103"/>
      <c r="O70" s="5"/>
    </row>
    <row r="71" spans="1:15" ht="13.5" customHeight="1" thickBot="1" x14ac:dyDescent="0.25">
      <c r="A71" s="49"/>
      <c r="B71" s="167"/>
      <c r="C71" s="63"/>
      <c r="D71" s="167"/>
      <c r="E71" s="63"/>
      <c r="F71" s="174"/>
      <c r="G71" s="174"/>
      <c r="H71" s="174"/>
      <c r="I71" s="174"/>
      <c r="J71" s="174"/>
      <c r="K71" s="224" t="s">
        <v>63</v>
      </c>
      <c r="L71" s="225"/>
      <c r="M71" s="226" t="e">
        <f>AVERAGE(N69)</f>
        <v>#DIV/0!</v>
      </c>
      <c r="N71" s="227"/>
      <c r="O71" s="5"/>
    </row>
    <row r="72" spans="1:15" ht="20.25" customHeight="1" thickBot="1" x14ac:dyDescent="0.25">
      <c r="A72" s="49"/>
      <c r="B72" s="167"/>
      <c r="C72" s="63"/>
      <c r="D72" s="167"/>
      <c r="E72" s="63"/>
      <c r="F72" s="174"/>
      <c r="G72" s="174"/>
      <c r="H72" s="174"/>
      <c r="I72" s="174"/>
      <c r="J72" s="174"/>
      <c r="K72" s="174"/>
      <c r="L72" s="174"/>
      <c r="M72" s="102"/>
      <c r="N72" s="103"/>
      <c r="O72" s="5"/>
    </row>
    <row r="73" spans="1:15" ht="30" customHeight="1" thickBot="1" x14ac:dyDescent="0.25">
      <c r="A73" s="49"/>
      <c r="B73" s="167"/>
      <c r="C73" s="63"/>
      <c r="D73" s="167"/>
      <c r="E73" s="63"/>
      <c r="F73" s="233" t="s">
        <v>101</v>
      </c>
      <c r="G73" s="175" t="s">
        <v>99</v>
      </c>
      <c r="H73" s="235" t="s">
        <v>100</v>
      </c>
      <c r="I73" s="236"/>
      <c r="J73" s="236"/>
      <c r="K73" s="237"/>
      <c r="L73" s="174"/>
      <c r="M73" s="102"/>
      <c r="N73" s="103"/>
      <c r="O73" s="5"/>
    </row>
    <row r="74" spans="1:15" ht="32.25" customHeight="1" thickBot="1" x14ac:dyDescent="0.25">
      <c r="A74" s="49"/>
      <c r="B74" s="167"/>
      <c r="C74" s="63"/>
      <c r="D74" s="167"/>
      <c r="E74" s="63"/>
      <c r="F74" s="234"/>
      <c r="G74" s="176"/>
      <c r="H74" s="238"/>
      <c r="I74" s="239"/>
      <c r="J74" s="239"/>
      <c r="K74" s="240"/>
      <c r="L74" s="174"/>
      <c r="M74" s="102"/>
      <c r="N74" s="103"/>
      <c r="O74" s="5"/>
    </row>
    <row r="75" spans="1:15" ht="12.75" customHeight="1" thickBot="1" x14ac:dyDescent="0.25">
      <c r="A75" s="49"/>
      <c r="B75" s="167"/>
      <c r="C75" s="63"/>
      <c r="D75" s="167"/>
      <c r="E75" s="63"/>
      <c r="F75" s="174"/>
      <c r="G75" s="174"/>
      <c r="H75" s="174"/>
      <c r="I75" s="174"/>
      <c r="J75" s="174"/>
      <c r="K75" s="174"/>
      <c r="L75" s="174"/>
      <c r="M75" s="102"/>
      <c r="N75" s="103"/>
      <c r="O75" s="5"/>
    </row>
    <row r="76" spans="1:15" ht="22.5" customHeight="1" thickBot="1" x14ac:dyDescent="0.25">
      <c r="A76" s="87"/>
      <c r="B76" s="91"/>
      <c r="C76" s="15"/>
      <c r="D76" s="91"/>
      <c r="E76" s="91"/>
      <c r="F76" s="91"/>
      <c r="G76" s="91"/>
      <c r="H76" s="15"/>
      <c r="I76" s="15"/>
      <c r="J76" s="15"/>
      <c r="K76" s="15"/>
      <c r="L76" s="15"/>
      <c r="M76" s="15"/>
      <c r="N76" s="15"/>
      <c r="O76" s="16"/>
    </row>
    <row r="77" spans="1:15" x14ac:dyDescent="0.2">
      <c r="A77" s="68" t="s">
        <v>64</v>
      </c>
      <c r="B77" s="69"/>
      <c r="C77" s="69"/>
      <c r="D77" s="69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92"/>
    </row>
    <row r="78" spans="1:15" ht="12.75" thickBot="1" x14ac:dyDescent="0.25">
      <c r="A78" s="70" t="s">
        <v>65</v>
      </c>
      <c r="B78" s="71"/>
      <c r="C78" s="7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93"/>
    </row>
    <row r="79" spans="1:15" ht="12.75" thickBot="1" x14ac:dyDescent="0.25">
      <c r="A79" s="87"/>
      <c r="B79" s="91"/>
      <c r="C79" s="15"/>
      <c r="D79" s="91"/>
      <c r="E79" s="91"/>
      <c r="F79" s="91"/>
      <c r="G79" s="91"/>
      <c r="H79" s="15"/>
      <c r="I79" s="15"/>
      <c r="J79" s="15"/>
      <c r="K79" s="15"/>
      <c r="L79" s="15"/>
      <c r="M79" s="15"/>
      <c r="N79" s="15"/>
      <c r="O79" s="16"/>
    </row>
    <row r="80" spans="1:15" ht="12.75" thickBot="1" x14ac:dyDescent="0.25">
      <c r="A80" s="209" t="s">
        <v>66</v>
      </c>
      <c r="B80" s="210"/>
      <c r="C80" s="210"/>
      <c r="D80" s="211"/>
      <c r="E80" s="58"/>
      <c r="F80" s="58"/>
      <c r="G80" s="58"/>
      <c r="H80" s="4"/>
      <c r="I80" s="4"/>
      <c r="J80" s="4"/>
      <c r="K80" s="4"/>
      <c r="L80" s="4"/>
      <c r="M80" s="4"/>
      <c r="N80" s="4"/>
      <c r="O80" s="5"/>
    </row>
    <row r="81" spans="1:15" s="96" customFormat="1" ht="12.75" thickBot="1" x14ac:dyDescent="0.25">
      <c r="A81" s="62"/>
      <c r="B81" s="58"/>
      <c r="C81" s="58"/>
      <c r="D81" s="58"/>
      <c r="E81" s="94"/>
      <c r="F81" s="58"/>
      <c r="G81" s="58"/>
      <c r="H81" s="4"/>
      <c r="I81" s="4"/>
      <c r="J81" s="4"/>
      <c r="K81" s="4"/>
      <c r="L81" s="4"/>
      <c r="M81" s="4"/>
      <c r="N81" s="4"/>
      <c r="O81" s="95"/>
    </row>
    <row r="82" spans="1:15" ht="22.5" customHeight="1" thickBot="1" x14ac:dyDescent="0.25">
      <c r="A82" s="97" t="s">
        <v>67</v>
      </c>
      <c r="B82" s="117" t="s">
        <v>58</v>
      </c>
      <c r="C82" s="185">
        <v>1</v>
      </c>
      <c r="D82" s="228"/>
      <c r="E82" s="228"/>
      <c r="F82" s="169">
        <f>+F6</f>
        <v>0</v>
      </c>
      <c r="G82" s="169">
        <f t="shared" ref="G82:L82" si="2">+G6</f>
        <v>0</v>
      </c>
      <c r="H82" s="169">
        <f t="shared" si="2"/>
        <v>0</v>
      </c>
      <c r="I82" s="169">
        <f t="shared" si="2"/>
        <v>0</v>
      </c>
      <c r="J82" s="169">
        <f t="shared" si="2"/>
        <v>0</v>
      </c>
      <c r="K82" s="169">
        <f t="shared" si="2"/>
        <v>0</v>
      </c>
      <c r="L82" s="169">
        <f t="shared" si="2"/>
        <v>0</v>
      </c>
      <c r="M82" s="19" t="s">
        <v>15</v>
      </c>
      <c r="N82" s="19" t="s">
        <v>16</v>
      </c>
      <c r="O82" s="5"/>
    </row>
    <row r="83" spans="1:15" ht="20.25" customHeight="1" thickBot="1" x14ac:dyDescent="0.25">
      <c r="A83" s="111">
        <v>7.0000000000000007E-2</v>
      </c>
      <c r="B83" s="120" t="s">
        <v>31</v>
      </c>
      <c r="C83" s="186">
        <v>0</v>
      </c>
      <c r="D83" s="58"/>
      <c r="E83" s="63"/>
      <c r="F83" s="56"/>
      <c r="G83" s="56"/>
      <c r="H83" s="56"/>
      <c r="I83" s="56"/>
      <c r="J83" s="56"/>
      <c r="K83" s="56"/>
      <c r="L83" s="56"/>
      <c r="M83" s="26">
        <f>COUNT(F83:L83)</f>
        <v>0</v>
      </c>
      <c r="N83" s="27" t="str">
        <f>IF(M83=0,"",AVERAGE(F83:L83))</f>
        <v/>
      </c>
      <c r="O83" s="5"/>
    </row>
    <row r="84" spans="1:15" ht="22.5" customHeight="1" x14ac:dyDescent="0.2">
      <c r="A84" s="49"/>
      <c r="B84" s="58"/>
      <c r="C84" s="4"/>
      <c r="D84" s="58"/>
      <c r="E84" s="63"/>
      <c r="F84" s="4"/>
      <c r="G84" s="4"/>
      <c r="H84" s="4"/>
      <c r="I84" s="4"/>
      <c r="J84" s="4"/>
      <c r="K84" s="4"/>
      <c r="L84" s="4"/>
      <c r="M84" s="4"/>
      <c r="N84" s="4"/>
      <c r="O84" s="5"/>
    </row>
    <row r="85" spans="1:15" ht="15.75" customHeight="1" x14ac:dyDescent="0.2">
      <c r="A85" s="49"/>
      <c r="B85" s="58"/>
      <c r="C85" s="4"/>
      <c r="D85" s="229"/>
      <c r="E85" s="229"/>
      <c r="F85" s="58"/>
      <c r="G85" s="58"/>
      <c r="H85" s="4"/>
      <c r="I85" s="4"/>
      <c r="J85" s="4"/>
      <c r="K85" s="4"/>
      <c r="L85" s="4"/>
      <c r="M85" s="4"/>
      <c r="N85" s="4"/>
      <c r="O85" s="5"/>
    </row>
    <row r="86" spans="1:15" ht="12.75" thickBot="1" x14ac:dyDescent="0.25">
      <c r="A86" s="49"/>
      <c r="B86" s="4"/>
      <c r="C86" s="4"/>
      <c r="D86" s="58"/>
      <c r="E86" s="58"/>
      <c r="F86" s="58"/>
      <c r="G86" s="58"/>
      <c r="H86" s="4"/>
      <c r="I86" s="4"/>
      <c r="J86" s="4"/>
      <c r="K86" s="4"/>
      <c r="L86" s="4"/>
      <c r="M86" s="4"/>
      <c r="N86" s="4"/>
      <c r="O86" s="5"/>
    </row>
    <row r="87" spans="1:15" ht="22.5" customHeight="1" thickBot="1" x14ac:dyDescent="0.25">
      <c r="A87" s="97" t="s">
        <v>96</v>
      </c>
      <c r="B87" s="117" t="s">
        <v>58</v>
      </c>
      <c r="C87" s="185">
        <v>1</v>
      </c>
      <c r="D87" s="228"/>
      <c r="E87" s="228"/>
      <c r="F87" s="168">
        <f>+F6</f>
        <v>0</v>
      </c>
      <c r="G87" s="168">
        <f t="shared" ref="G87:L87" si="3">+G6</f>
        <v>0</v>
      </c>
      <c r="H87" s="168">
        <f t="shared" si="3"/>
        <v>0</v>
      </c>
      <c r="I87" s="168">
        <f t="shared" si="3"/>
        <v>0</v>
      </c>
      <c r="J87" s="168">
        <f t="shared" si="3"/>
        <v>0</v>
      </c>
      <c r="K87" s="168">
        <f t="shared" si="3"/>
        <v>0</v>
      </c>
      <c r="L87" s="168">
        <f t="shared" si="3"/>
        <v>0</v>
      </c>
      <c r="M87" s="19" t="s">
        <v>15</v>
      </c>
      <c r="N87" s="19" t="s">
        <v>16</v>
      </c>
      <c r="O87" s="5"/>
    </row>
    <row r="88" spans="1:15" ht="20.25" customHeight="1" thickBot="1" x14ac:dyDescent="0.25">
      <c r="A88" s="111">
        <v>0.08</v>
      </c>
      <c r="B88" s="120" t="s">
        <v>31</v>
      </c>
      <c r="C88" s="186">
        <v>0</v>
      </c>
      <c r="D88" s="58"/>
      <c r="E88" s="63"/>
      <c r="F88" s="56"/>
      <c r="G88" s="56"/>
      <c r="H88" s="56"/>
      <c r="I88" s="56"/>
      <c r="J88" s="56"/>
      <c r="K88" s="56"/>
      <c r="L88" s="56"/>
      <c r="M88" s="26">
        <f>COUNT(F88:L88)</f>
        <v>0</v>
      </c>
      <c r="N88" s="27" t="str">
        <f>IF(M88=0,"",AVERAGE(F88:L88))</f>
        <v/>
      </c>
      <c r="O88" s="5"/>
    </row>
    <row r="89" spans="1:15" ht="22.5" customHeight="1" x14ac:dyDescent="0.2">
      <c r="A89" s="49"/>
      <c r="B89" s="4"/>
      <c r="C89" s="4"/>
      <c r="D89" s="58"/>
      <c r="E89" s="63"/>
      <c r="F89" s="4"/>
      <c r="G89" s="4"/>
      <c r="H89" s="4"/>
      <c r="I89" s="4"/>
      <c r="J89" s="4"/>
      <c r="K89" s="4"/>
      <c r="L89" s="4"/>
      <c r="M89" s="4"/>
      <c r="N89" s="4"/>
      <c r="O89" s="5"/>
    </row>
    <row r="90" spans="1:15" ht="12.75" thickBot="1" x14ac:dyDescent="0.25">
      <c r="A90" s="49"/>
      <c r="B90" s="4"/>
      <c r="C90" s="4"/>
      <c r="D90" s="58"/>
      <c r="E90" s="58"/>
      <c r="F90" s="58"/>
      <c r="G90" s="58"/>
      <c r="H90" s="4"/>
      <c r="I90" s="4"/>
      <c r="J90" s="4"/>
      <c r="K90" s="4"/>
      <c r="L90" s="4"/>
      <c r="M90" s="4"/>
      <c r="N90" s="4"/>
      <c r="O90" s="5"/>
    </row>
    <row r="91" spans="1:15" ht="12.75" thickBot="1" x14ac:dyDescent="0.25">
      <c r="A91" s="49"/>
      <c r="B91" s="4"/>
      <c r="C91" s="4"/>
      <c r="D91" s="58"/>
      <c r="E91" s="58"/>
      <c r="F91" s="58"/>
      <c r="G91" s="58"/>
      <c r="H91" s="4"/>
      <c r="I91" s="4"/>
      <c r="J91" s="4"/>
      <c r="K91" s="224" t="s">
        <v>68</v>
      </c>
      <c r="L91" s="225"/>
      <c r="M91" s="226" t="e">
        <f>AVERAGE(N83,N88)</f>
        <v>#DIV/0!</v>
      </c>
      <c r="N91" s="227"/>
      <c r="O91" s="5"/>
    </row>
    <row r="92" spans="1:15" x14ac:dyDescent="0.2">
      <c r="A92" s="49"/>
      <c r="B92" s="4"/>
      <c r="C92" s="4"/>
      <c r="D92" s="58"/>
      <c r="E92" s="58"/>
      <c r="F92" s="58"/>
      <c r="G92" s="58"/>
      <c r="H92" s="184"/>
      <c r="I92" s="184"/>
      <c r="J92" s="4"/>
      <c r="K92" s="4"/>
      <c r="L92" s="4"/>
      <c r="M92" s="4"/>
      <c r="N92" s="4"/>
      <c r="O92" s="5"/>
    </row>
    <row r="93" spans="1:15" ht="12.75" thickBot="1" x14ac:dyDescent="0.25">
      <c r="A93" s="49"/>
      <c r="B93" s="4"/>
      <c r="C93" s="4"/>
      <c r="D93" s="58"/>
      <c r="E93" s="58"/>
      <c r="F93" s="58"/>
      <c r="G93" s="184"/>
      <c r="H93" s="184"/>
      <c r="I93" s="184"/>
      <c r="J93" s="4"/>
      <c r="K93" s="4"/>
      <c r="L93" s="4"/>
      <c r="M93" s="4"/>
      <c r="N93" s="4"/>
      <c r="O93" s="5"/>
    </row>
    <row r="94" spans="1:15" ht="13.5" customHeight="1" thickBot="1" x14ac:dyDescent="0.25">
      <c r="A94" s="49"/>
      <c r="B94" s="4"/>
      <c r="C94" s="4"/>
      <c r="D94" s="58"/>
      <c r="E94" s="58"/>
      <c r="F94" s="58"/>
      <c r="G94" s="184"/>
      <c r="H94" s="184"/>
      <c r="I94" s="184"/>
      <c r="J94" s="4"/>
      <c r="K94" s="224" t="s">
        <v>69</v>
      </c>
      <c r="L94" s="225"/>
      <c r="M94" s="226" t="e">
        <f>AVERAGE(N37,N48,N55,N60,N69)</f>
        <v>#DIV/0!</v>
      </c>
      <c r="N94" s="227"/>
      <c r="O94" s="5"/>
    </row>
    <row r="95" spans="1:15" x14ac:dyDescent="0.2">
      <c r="A95" s="62"/>
      <c r="B95" s="4"/>
      <c r="C95" s="4"/>
      <c r="D95" s="58"/>
      <c r="E95" s="58"/>
      <c r="F95" s="58"/>
      <c r="G95" s="184"/>
      <c r="H95" s="184"/>
      <c r="I95" s="184"/>
      <c r="J95" s="4"/>
      <c r="K95" s="6"/>
      <c r="L95" s="6"/>
      <c r="M95" s="4"/>
      <c r="N95" s="4"/>
      <c r="O95" s="5"/>
    </row>
    <row r="96" spans="1:15" ht="12.75" thickBot="1" x14ac:dyDescent="0.25">
      <c r="A96" s="62"/>
      <c r="B96" s="58"/>
      <c r="C96" s="63"/>
      <c r="D96" s="58"/>
      <c r="E96" s="58"/>
      <c r="F96" s="98"/>
      <c r="G96" s="184"/>
      <c r="H96" s="184"/>
      <c r="I96" s="184"/>
      <c r="J96" s="98"/>
      <c r="K96" s="98"/>
      <c r="L96" s="98"/>
      <c r="M96" s="99"/>
      <c r="N96" s="99"/>
      <c r="O96" s="5"/>
    </row>
    <row r="97" spans="1:15" ht="13.5" customHeight="1" thickBot="1" x14ac:dyDescent="0.25">
      <c r="A97" s="62"/>
      <c r="B97" s="58"/>
      <c r="C97" s="63"/>
      <c r="D97" s="58"/>
      <c r="E97" s="58"/>
      <c r="F97" s="4"/>
      <c r="G97" s="4"/>
      <c r="H97" s="4"/>
      <c r="I97" s="4"/>
      <c r="J97" s="100"/>
      <c r="K97" s="224" t="s">
        <v>70</v>
      </c>
      <c r="L97" s="225"/>
      <c r="M97" s="226" t="e">
        <f>AVERAGE(N9,N10,N20,N27,N37,N48,N55,N60,N69,N83,N88)</f>
        <v>#DIV/0!</v>
      </c>
      <c r="N97" s="227"/>
      <c r="O97" s="5"/>
    </row>
    <row r="98" spans="1:15" ht="12.75" thickBot="1" x14ac:dyDescent="0.25">
      <c r="A98" s="62"/>
      <c r="B98" s="4"/>
      <c r="C98" s="4"/>
      <c r="D98" s="58"/>
      <c r="E98" s="58"/>
      <c r="F98" s="101"/>
      <c r="G98" s="101"/>
      <c r="H98" s="101"/>
      <c r="I98" s="101"/>
      <c r="J98" s="101"/>
      <c r="K98" s="101"/>
      <c r="L98" s="101"/>
      <c r="M98" s="99"/>
      <c r="N98" s="99"/>
      <c r="O98" s="5"/>
    </row>
    <row r="99" spans="1:15" x14ac:dyDescent="0.2">
      <c r="A99" s="87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6"/>
    </row>
    <row r="100" spans="1:15" ht="12.75" thickBot="1" x14ac:dyDescent="0.25">
      <c r="A100" s="49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5"/>
    </row>
    <row r="101" spans="1:15" ht="15.75" thickBot="1" x14ac:dyDescent="0.3">
      <c r="A101" s="230" t="s">
        <v>74</v>
      </c>
      <c r="B101" s="231"/>
      <c r="C101" s="232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5"/>
    </row>
    <row r="102" spans="1:15" ht="12.75" thickBot="1" x14ac:dyDescent="0.25">
      <c r="A102" s="241"/>
      <c r="B102" s="242"/>
      <c r="C102" s="242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5"/>
    </row>
    <row r="103" spans="1:15" ht="25.5" customHeight="1" thickBot="1" x14ac:dyDescent="0.25">
      <c r="A103" s="123" t="s">
        <v>75</v>
      </c>
      <c r="B103" s="117" t="s">
        <v>58</v>
      </c>
      <c r="C103" s="185">
        <v>1</v>
      </c>
      <c r="D103" s="4"/>
      <c r="E103" s="4"/>
      <c r="F103" s="192">
        <f>F6</f>
        <v>0</v>
      </c>
      <c r="G103" s="192">
        <f t="shared" ref="G103:L103" si="4">G6</f>
        <v>0</v>
      </c>
      <c r="H103" s="192">
        <f t="shared" si="4"/>
        <v>0</v>
      </c>
      <c r="I103" s="192">
        <f t="shared" si="4"/>
        <v>0</v>
      </c>
      <c r="J103" s="192">
        <f t="shared" si="4"/>
        <v>0</v>
      </c>
      <c r="K103" s="192">
        <f t="shared" si="4"/>
        <v>0</v>
      </c>
      <c r="L103" s="192">
        <f t="shared" si="4"/>
        <v>0</v>
      </c>
      <c r="M103" s="193" t="s">
        <v>15</v>
      </c>
      <c r="N103" s="193" t="s">
        <v>16</v>
      </c>
      <c r="O103" s="5"/>
    </row>
    <row r="104" spans="1:15" ht="25.5" customHeight="1" thickBot="1" x14ac:dyDescent="0.25">
      <c r="A104" s="122"/>
      <c r="B104" s="120" t="s">
        <v>31</v>
      </c>
      <c r="C104" s="186">
        <v>0</v>
      </c>
      <c r="D104" s="4"/>
      <c r="E104" s="4"/>
      <c r="F104" s="197"/>
      <c r="G104" s="197"/>
      <c r="H104" s="197"/>
      <c r="I104" s="197"/>
      <c r="J104" s="197"/>
      <c r="K104" s="197"/>
      <c r="L104" s="197"/>
      <c r="M104" s="200">
        <f>COUNT(F104:L104)</f>
        <v>0</v>
      </c>
      <c r="N104" s="198" t="str">
        <f>IF(M104=0,"",AVERAGE(F104:L104))</f>
        <v/>
      </c>
      <c r="O104" s="5"/>
    </row>
    <row r="105" spans="1:15" ht="25.5" customHeight="1" thickBot="1" x14ac:dyDescent="0.25">
      <c r="A105" s="116" t="s">
        <v>76</v>
      </c>
      <c r="B105" s="117" t="s">
        <v>58</v>
      </c>
      <c r="C105" s="185">
        <v>1</v>
      </c>
      <c r="D105" s="4"/>
      <c r="E105" s="4"/>
      <c r="F105" s="195">
        <f>F6</f>
        <v>0</v>
      </c>
      <c r="G105" s="195">
        <f t="shared" ref="G105:L105" si="5">G6</f>
        <v>0</v>
      </c>
      <c r="H105" s="195">
        <f t="shared" si="5"/>
        <v>0</v>
      </c>
      <c r="I105" s="195">
        <f t="shared" si="5"/>
        <v>0</v>
      </c>
      <c r="J105" s="195">
        <f t="shared" si="5"/>
        <v>0</v>
      </c>
      <c r="K105" s="195">
        <f t="shared" si="5"/>
        <v>0</v>
      </c>
      <c r="L105" s="195">
        <f t="shared" si="5"/>
        <v>0</v>
      </c>
      <c r="M105" s="179" t="s">
        <v>15</v>
      </c>
      <c r="N105" s="196" t="s">
        <v>16</v>
      </c>
      <c r="O105" s="5"/>
    </row>
    <row r="106" spans="1:15" ht="25.5" customHeight="1" thickBot="1" x14ac:dyDescent="0.25">
      <c r="A106" s="122"/>
      <c r="B106" s="120" t="s">
        <v>31</v>
      </c>
      <c r="C106" s="186">
        <v>0</v>
      </c>
      <c r="D106" s="4"/>
      <c r="E106" s="4"/>
      <c r="F106" s="197"/>
      <c r="G106" s="197"/>
      <c r="H106" s="197"/>
      <c r="I106" s="197"/>
      <c r="J106" s="197"/>
      <c r="K106" s="197"/>
      <c r="L106" s="197"/>
      <c r="M106" s="178">
        <f>COUNT(F106:L106)</f>
        <v>0</v>
      </c>
      <c r="N106" s="198" t="str">
        <f>IF(M106=0,"",AVERAGE(F106:L106))</f>
        <v/>
      </c>
      <c r="O106" s="5"/>
    </row>
    <row r="107" spans="1:15" ht="25.5" customHeight="1" thickBot="1" x14ac:dyDescent="0.25">
      <c r="A107" s="116" t="s">
        <v>77</v>
      </c>
      <c r="B107" s="117" t="s">
        <v>58</v>
      </c>
      <c r="C107" s="185">
        <v>1</v>
      </c>
      <c r="D107" s="4"/>
      <c r="E107" s="4"/>
      <c r="F107" s="195">
        <f>F6</f>
        <v>0</v>
      </c>
      <c r="G107" s="195">
        <f t="shared" ref="G107:L107" si="6">G6</f>
        <v>0</v>
      </c>
      <c r="H107" s="195">
        <f t="shared" si="6"/>
        <v>0</v>
      </c>
      <c r="I107" s="195">
        <f t="shared" si="6"/>
        <v>0</v>
      </c>
      <c r="J107" s="195">
        <f t="shared" si="6"/>
        <v>0</v>
      </c>
      <c r="K107" s="195">
        <f t="shared" si="6"/>
        <v>0</v>
      </c>
      <c r="L107" s="195">
        <f t="shared" si="6"/>
        <v>0</v>
      </c>
      <c r="M107" s="179" t="s">
        <v>15</v>
      </c>
      <c r="N107" s="196" t="s">
        <v>16</v>
      </c>
      <c r="O107" s="5"/>
    </row>
    <row r="108" spans="1:15" ht="25.5" customHeight="1" thickBot="1" x14ac:dyDescent="0.25">
      <c r="A108" s="122"/>
      <c r="B108" s="120" t="s">
        <v>31</v>
      </c>
      <c r="C108" s="186">
        <v>0</v>
      </c>
      <c r="D108" s="4"/>
      <c r="E108" s="4"/>
      <c r="F108" s="197"/>
      <c r="G108" s="197"/>
      <c r="H108" s="197"/>
      <c r="I108" s="197"/>
      <c r="J108" s="197"/>
      <c r="K108" s="197"/>
      <c r="L108" s="197"/>
      <c r="M108" s="178">
        <f>COUNT(F108:L108)</f>
        <v>0</v>
      </c>
      <c r="N108" s="198" t="str">
        <f>IF(M108=0,"",AVERAGE(F108:L108))</f>
        <v/>
      </c>
      <c r="O108" s="5"/>
    </row>
    <row r="109" spans="1:15" ht="25.5" customHeight="1" thickBot="1" x14ac:dyDescent="0.25">
      <c r="A109" s="116" t="s">
        <v>78</v>
      </c>
      <c r="B109" s="117" t="s">
        <v>58</v>
      </c>
      <c r="C109" s="185">
        <v>1</v>
      </c>
      <c r="D109" s="4"/>
      <c r="E109" s="4"/>
      <c r="F109" s="195">
        <f>F6</f>
        <v>0</v>
      </c>
      <c r="G109" s="195">
        <f t="shared" ref="G109:L109" si="7">G6</f>
        <v>0</v>
      </c>
      <c r="H109" s="195">
        <f t="shared" si="7"/>
        <v>0</v>
      </c>
      <c r="I109" s="195">
        <f t="shared" si="7"/>
        <v>0</v>
      </c>
      <c r="J109" s="195">
        <f t="shared" si="7"/>
        <v>0</v>
      </c>
      <c r="K109" s="195">
        <f t="shared" si="7"/>
        <v>0</v>
      </c>
      <c r="L109" s="195">
        <f t="shared" si="7"/>
        <v>0</v>
      </c>
      <c r="M109" s="179" t="s">
        <v>15</v>
      </c>
      <c r="N109" s="196" t="s">
        <v>16</v>
      </c>
      <c r="O109" s="5"/>
    </row>
    <row r="110" spans="1:15" ht="25.5" customHeight="1" thickBot="1" x14ac:dyDescent="0.25">
      <c r="A110" s="122"/>
      <c r="B110" s="120" t="s">
        <v>31</v>
      </c>
      <c r="C110" s="186">
        <v>0</v>
      </c>
      <c r="D110" s="4"/>
      <c r="E110" s="4"/>
      <c r="F110" s="197"/>
      <c r="G110" s="197"/>
      <c r="H110" s="197"/>
      <c r="I110" s="197"/>
      <c r="J110" s="197"/>
      <c r="K110" s="197"/>
      <c r="L110" s="197"/>
      <c r="M110" s="178">
        <f>COUNT(F110:L110)</f>
        <v>0</v>
      </c>
      <c r="N110" s="198" t="str">
        <f>IF(M110=0,"",AVERAGE(F110:L110))</f>
        <v/>
      </c>
      <c r="O110" s="5"/>
    </row>
    <row r="111" spans="1:15" ht="25.5" customHeight="1" thickBot="1" x14ac:dyDescent="0.25">
      <c r="A111" s="124" t="s">
        <v>79</v>
      </c>
      <c r="B111" s="117" t="s">
        <v>58</v>
      </c>
      <c r="C111" s="185">
        <v>1</v>
      </c>
      <c r="D111" s="4"/>
      <c r="E111" s="4"/>
      <c r="F111" s="195">
        <f>F6</f>
        <v>0</v>
      </c>
      <c r="G111" s="195">
        <f t="shared" ref="G111:L111" si="8">G6</f>
        <v>0</v>
      </c>
      <c r="H111" s="195">
        <f t="shared" si="8"/>
        <v>0</v>
      </c>
      <c r="I111" s="195">
        <f t="shared" si="8"/>
        <v>0</v>
      </c>
      <c r="J111" s="195">
        <f t="shared" si="8"/>
        <v>0</v>
      </c>
      <c r="K111" s="195">
        <f t="shared" si="8"/>
        <v>0</v>
      </c>
      <c r="L111" s="195">
        <f t="shared" si="8"/>
        <v>0</v>
      </c>
      <c r="M111" s="194" t="s">
        <v>15</v>
      </c>
      <c r="N111" s="196" t="s">
        <v>16</v>
      </c>
      <c r="O111" s="5"/>
    </row>
    <row r="112" spans="1:15" ht="25.5" customHeight="1" thickBot="1" x14ac:dyDescent="0.25">
      <c r="A112" s="122"/>
      <c r="B112" s="120" t="s">
        <v>31</v>
      </c>
      <c r="C112" s="186">
        <v>0</v>
      </c>
      <c r="D112" s="4"/>
      <c r="E112" s="4"/>
      <c r="F112" s="197"/>
      <c r="G112" s="197"/>
      <c r="H112" s="197"/>
      <c r="I112" s="197"/>
      <c r="J112" s="197"/>
      <c r="K112" s="197"/>
      <c r="L112" s="197"/>
      <c r="M112" s="199">
        <f>COUNT(F112:L112)</f>
        <v>0</v>
      </c>
      <c r="N112" s="198" t="str">
        <f>IF(M112=0,"",AVERAGE(F112:L112))</f>
        <v/>
      </c>
      <c r="O112" s="5"/>
    </row>
    <row r="113" spans="1:15" x14ac:dyDescent="0.2">
      <c r="A113" s="49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5"/>
    </row>
    <row r="114" spans="1:15" ht="12.75" thickBot="1" x14ac:dyDescent="0.25">
      <c r="A114" s="49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5"/>
    </row>
    <row r="115" spans="1:15" ht="15.75" customHeight="1" thickBot="1" x14ac:dyDescent="0.25">
      <c r="A115" s="49"/>
      <c r="B115" s="4"/>
      <c r="C115" s="4"/>
      <c r="D115" s="4"/>
      <c r="E115" s="4"/>
      <c r="F115" s="4"/>
      <c r="G115" s="4"/>
      <c r="H115" s="4"/>
      <c r="I115" s="4"/>
      <c r="J115" s="4"/>
      <c r="K115" s="224" t="s">
        <v>80</v>
      </c>
      <c r="L115" s="225"/>
      <c r="M115" s="226" t="e">
        <f>AVERAGE(N104,N106,N108,N110,N112)</f>
        <v>#DIV/0!</v>
      </c>
      <c r="N115" s="227"/>
      <c r="O115" s="5"/>
    </row>
    <row r="116" spans="1:15" x14ac:dyDescent="0.2">
      <c r="A116" s="49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5"/>
    </row>
    <row r="117" spans="1:15" x14ac:dyDescent="0.2">
      <c r="A117" s="49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5"/>
    </row>
    <row r="118" spans="1:15" x14ac:dyDescent="0.2">
      <c r="A118" s="49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5"/>
    </row>
    <row r="119" spans="1:15" x14ac:dyDescent="0.2">
      <c r="A119" s="49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5"/>
    </row>
    <row r="120" spans="1:15" ht="12.75" thickBot="1" x14ac:dyDescent="0.25">
      <c r="A120" s="64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4"/>
    </row>
  </sheetData>
  <mergeCells count="54">
    <mergeCell ref="A102:C102"/>
    <mergeCell ref="K115:L115"/>
    <mergeCell ref="M115:N115"/>
    <mergeCell ref="F37:L37"/>
    <mergeCell ref="F36:L36"/>
    <mergeCell ref="F47:L47"/>
    <mergeCell ref="F48:L48"/>
    <mergeCell ref="F54:L54"/>
    <mergeCell ref="F55:L55"/>
    <mergeCell ref="F59:L59"/>
    <mergeCell ref="F60:L60"/>
    <mergeCell ref="F68:L68"/>
    <mergeCell ref="F69:L69"/>
    <mergeCell ref="K94:L94"/>
    <mergeCell ref="M94:N94"/>
    <mergeCell ref="K97:L97"/>
    <mergeCell ref="D68:E68"/>
    <mergeCell ref="M97:N97"/>
    <mergeCell ref="A101:C101"/>
    <mergeCell ref="A80:D80"/>
    <mergeCell ref="D85:E85"/>
    <mergeCell ref="D87:E87"/>
    <mergeCell ref="K91:L91"/>
    <mergeCell ref="M91:N91"/>
    <mergeCell ref="D82:E82"/>
    <mergeCell ref="K71:L71"/>
    <mergeCell ref="M71:N71"/>
    <mergeCell ref="F73:F74"/>
    <mergeCell ref="H73:K73"/>
    <mergeCell ref="H74:K74"/>
    <mergeCell ref="M64:N64"/>
    <mergeCell ref="A66:D66"/>
    <mergeCell ref="M42:N42"/>
    <mergeCell ref="A44:D44"/>
    <mergeCell ref="D45:E45"/>
    <mergeCell ref="D52:E52"/>
    <mergeCell ref="D54:E54"/>
    <mergeCell ref="D57:E57"/>
    <mergeCell ref="D59:E59"/>
    <mergeCell ref="D62:E62"/>
    <mergeCell ref="B63:C63"/>
    <mergeCell ref="K64:L64"/>
    <mergeCell ref="D11:K11"/>
    <mergeCell ref="I12:K12"/>
    <mergeCell ref="J13:K13"/>
    <mergeCell ref="B35:C35"/>
    <mergeCell ref="D42:E42"/>
    <mergeCell ref="K42:L42"/>
    <mergeCell ref="F8:L8"/>
    <mergeCell ref="B2:D2"/>
    <mergeCell ref="B3:D3"/>
    <mergeCell ref="A4:D4"/>
    <mergeCell ref="B6:C6"/>
    <mergeCell ref="B8:C8"/>
  </mergeCells>
  <conditionalFormatting sqref="M42">
    <cfRule type="cellIs" dxfId="684" priority="166" operator="between">
      <formula>0.935</formula>
      <formula>1</formula>
    </cfRule>
    <cfRule type="cellIs" dxfId="683" priority="167" operator="between">
      <formula>0.765</formula>
      <formula>0.93499999999999</formula>
    </cfRule>
    <cfRule type="cellIs" dxfId="682" priority="168" operator="between">
      <formula>0.595</formula>
      <formula>0.7649999999999</formula>
    </cfRule>
    <cfRule type="cellIs" dxfId="681" priority="169" operator="between">
      <formula>0.495</formula>
      <formula>0.5949999999999</formula>
    </cfRule>
    <cfRule type="cellIs" dxfId="680" priority="170" operator="lessThan">
      <formula>0.495</formula>
    </cfRule>
  </conditionalFormatting>
  <conditionalFormatting sqref="M64">
    <cfRule type="cellIs" dxfId="679" priority="161" operator="between">
      <formula>0.935</formula>
      <formula>1</formula>
    </cfRule>
    <cfRule type="cellIs" dxfId="678" priority="162" operator="between">
      <formula>0.765</formula>
      <formula>0.93499999999999</formula>
    </cfRule>
    <cfRule type="cellIs" dxfId="677" priority="163" operator="between">
      <formula>0.595</formula>
      <formula>0.7649999999999</formula>
    </cfRule>
    <cfRule type="cellIs" dxfId="676" priority="164" operator="between">
      <formula>0.495</formula>
      <formula>0.5949999999999</formula>
    </cfRule>
    <cfRule type="cellIs" dxfId="675" priority="165" operator="lessThan">
      <formula>0.495</formula>
    </cfRule>
  </conditionalFormatting>
  <conditionalFormatting sqref="M71">
    <cfRule type="cellIs" dxfId="674" priority="156" operator="between">
      <formula>0.935</formula>
      <formula>1</formula>
    </cfRule>
    <cfRule type="cellIs" dxfId="673" priority="157" operator="between">
      <formula>0.765</formula>
      <formula>0.93499999999999</formula>
    </cfRule>
    <cfRule type="cellIs" dxfId="672" priority="158" operator="between">
      <formula>0.595</formula>
      <formula>0.7649999999999</formula>
    </cfRule>
    <cfRule type="cellIs" dxfId="671" priority="159" operator="between">
      <formula>0.495</formula>
      <formula>0.5949999999999</formula>
    </cfRule>
    <cfRule type="cellIs" dxfId="670" priority="160" operator="lessThan">
      <formula>0.495</formula>
    </cfRule>
  </conditionalFormatting>
  <conditionalFormatting sqref="M91">
    <cfRule type="cellIs" dxfId="669" priority="151" operator="between">
      <formula>0.935</formula>
      <formula>1</formula>
    </cfRule>
    <cfRule type="cellIs" dxfId="668" priority="152" operator="between">
      <formula>0.765</formula>
      <formula>0.93499999999999</formula>
    </cfRule>
    <cfRule type="cellIs" dxfId="667" priority="153" operator="between">
      <formula>0.595</formula>
      <formula>0.7649999999999</formula>
    </cfRule>
    <cfRule type="cellIs" dxfId="666" priority="154" operator="between">
      <formula>0.495</formula>
      <formula>0.5949999999999</formula>
    </cfRule>
    <cfRule type="cellIs" dxfId="665" priority="155" operator="lessThan">
      <formula>0.495</formula>
    </cfRule>
  </conditionalFormatting>
  <conditionalFormatting sqref="M94">
    <cfRule type="cellIs" dxfId="664" priority="146" operator="between">
      <formula>0.935</formula>
      <formula>1</formula>
    </cfRule>
    <cfRule type="cellIs" dxfId="663" priority="147" operator="between">
      <formula>0.765</formula>
      <formula>0.93499999999999</formula>
    </cfRule>
    <cfRule type="cellIs" dxfId="662" priority="148" operator="between">
      <formula>0.595</formula>
      <formula>0.7649999999999</formula>
    </cfRule>
    <cfRule type="cellIs" dxfId="661" priority="149" operator="between">
      <formula>0.495</formula>
      <formula>0.5949999999999</formula>
    </cfRule>
    <cfRule type="cellIs" dxfId="660" priority="150" operator="lessThan">
      <formula>0.495</formula>
    </cfRule>
  </conditionalFormatting>
  <conditionalFormatting sqref="M97">
    <cfRule type="cellIs" dxfId="659" priority="141" operator="between">
      <formula>0.935</formula>
      <formula>1</formula>
    </cfRule>
    <cfRule type="cellIs" dxfId="658" priority="142" operator="between">
      <formula>0.765</formula>
      <formula>0.93499999999999</formula>
    </cfRule>
    <cfRule type="cellIs" dxfId="657" priority="143" operator="between">
      <formula>0.595</formula>
      <formula>0.7649999999999</formula>
    </cfRule>
    <cfRule type="cellIs" dxfId="656" priority="144" operator="between">
      <formula>0.495</formula>
      <formula>0.5949999999999</formula>
    </cfRule>
    <cfRule type="cellIs" dxfId="655" priority="145" operator="lessThan">
      <formula>0.495</formula>
    </cfRule>
  </conditionalFormatting>
  <conditionalFormatting sqref="F104:L104">
    <cfRule type="cellIs" dxfId="654" priority="132" operator="between">
      <formula>0.935</formula>
      <formula>1</formula>
    </cfRule>
    <cfRule type="cellIs" dxfId="653" priority="133" operator="between">
      <formula>0.765</formula>
      <formula>0.93499999999999</formula>
    </cfRule>
    <cfRule type="cellIs" dxfId="652" priority="134" operator="between">
      <formula>0.595</formula>
      <formula>0.7649999999999</formula>
    </cfRule>
    <cfRule type="cellIs" dxfId="651" priority="135" operator="between">
      <formula>0.495</formula>
      <formula>0.5949999999999</formula>
    </cfRule>
    <cfRule type="cellIs" dxfId="650" priority="171" operator="lessThan">
      <formula>0.495</formula>
    </cfRule>
    <cfRule type="containsBlanks" dxfId="649" priority="131">
      <formula>LEN(TRIM(F104))=0</formula>
    </cfRule>
  </conditionalFormatting>
  <conditionalFormatting sqref="N104">
    <cfRule type="cellIs" dxfId="648" priority="81" operator="between">
      <formula>0.935</formula>
      <formula>1</formula>
    </cfRule>
    <cfRule type="cellIs" dxfId="647" priority="82" operator="between">
      <formula>0.765</formula>
      <formula>0.93499999999999</formula>
    </cfRule>
    <cfRule type="cellIs" dxfId="646" priority="83" operator="between">
      <formula>0.595</formula>
      <formula>0.7649999999999</formula>
    </cfRule>
    <cfRule type="cellIs" dxfId="645" priority="84" operator="between">
      <formula>0.495</formula>
      <formula>0.5949999999999</formula>
    </cfRule>
    <cfRule type="cellIs" dxfId="644" priority="85" operator="lessThan">
      <formula>0.495</formula>
    </cfRule>
  </conditionalFormatting>
  <conditionalFormatting sqref="N106">
    <cfRule type="cellIs" dxfId="643" priority="76" operator="between">
      <formula>0.935</formula>
      <formula>1</formula>
    </cfRule>
    <cfRule type="cellIs" dxfId="642" priority="77" operator="between">
      <formula>0.765</formula>
      <formula>0.93499999999999</formula>
    </cfRule>
    <cfRule type="cellIs" dxfId="641" priority="78" operator="between">
      <formula>0.595</formula>
      <formula>0.7649999999999</formula>
    </cfRule>
    <cfRule type="cellIs" dxfId="640" priority="79" operator="between">
      <formula>0.495</formula>
      <formula>0.5949999999999</formula>
    </cfRule>
    <cfRule type="cellIs" dxfId="639" priority="80" operator="lessThan">
      <formula>0.495</formula>
    </cfRule>
  </conditionalFormatting>
  <conditionalFormatting sqref="N108">
    <cfRule type="cellIs" dxfId="638" priority="71" operator="between">
      <formula>0.935</formula>
      <formula>1</formula>
    </cfRule>
    <cfRule type="cellIs" dxfId="637" priority="72" operator="between">
      <formula>0.765</formula>
      <formula>0.93499999999999</formula>
    </cfRule>
    <cfRule type="cellIs" dxfId="636" priority="73" operator="between">
      <formula>0.595</formula>
      <formula>0.7649999999999</formula>
    </cfRule>
    <cfRule type="cellIs" dxfId="635" priority="74" operator="between">
      <formula>0.495</formula>
      <formula>0.5949999999999</formula>
    </cfRule>
    <cfRule type="cellIs" dxfId="634" priority="75" operator="lessThan">
      <formula>0.495</formula>
    </cfRule>
  </conditionalFormatting>
  <conditionalFormatting sqref="N110">
    <cfRule type="cellIs" dxfId="633" priority="66" operator="between">
      <formula>0.935</formula>
      <formula>1</formula>
    </cfRule>
    <cfRule type="cellIs" dxfId="632" priority="67" operator="between">
      <formula>0.765</formula>
      <formula>0.93499999999999</formula>
    </cfRule>
    <cfRule type="cellIs" dxfId="631" priority="68" operator="between">
      <formula>0.595</formula>
      <formula>0.7649999999999</formula>
    </cfRule>
    <cfRule type="cellIs" dxfId="630" priority="69" operator="between">
      <formula>0.495</formula>
      <formula>0.5949999999999</formula>
    </cfRule>
    <cfRule type="cellIs" dxfId="629" priority="70" operator="lessThan">
      <formula>0.495</formula>
    </cfRule>
  </conditionalFormatting>
  <conditionalFormatting sqref="N112">
    <cfRule type="cellIs" dxfId="628" priority="61" operator="between">
      <formula>0.935</formula>
      <formula>1</formula>
    </cfRule>
    <cfRule type="cellIs" dxfId="627" priority="62" operator="between">
      <formula>0.765</formula>
      <formula>0.93499999999999</formula>
    </cfRule>
    <cfRule type="cellIs" dxfId="626" priority="63" operator="between">
      <formula>0.595</formula>
      <formula>0.7649999999999</formula>
    </cfRule>
    <cfRule type="cellIs" dxfId="625" priority="64" operator="between">
      <formula>0.495</formula>
      <formula>0.5949999999999</formula>
    </cfRule>
    <cfRule type="cellIs" dxfId="624" priority="65" operator="lessThan">
      <formula>0.495</formula>
    </cfRule>
  </conditionalFormatting>
  <conditionalFormatting sqref="M115">
    <cfRule type="cellIs" dxfId="623" priority="56" operator="between">
      <formula>0.935</formula>
      <formula>1</formula>
    </cfRule>
    <cfRule type="cellIs" dxfId="622" priority="57" operator="between">
      <formula>0.765</formula>
      <formula>0.93499999999999</formula>
    </cfRule>
    <cfRule type="cellIs" dxfId="621" priority="58" operator="between">
      <formula>0.595</formula>
      <formula>0.7649999999999</formula>
    </cfRule>
    <cfRule type="cellIs" dxfId="620" priority="59" operator="between">
      <formula>0.495</formula>
      <formula>0.5949999999999</formula>
    </cfRule>
    <cfRule type="cellIs" dxfId="619" priority="60" operator="lessThan">
      <formula>0.495</formula>
    </cfRule>
  </conditionalFormatting>
  <conditionalFormatting sqref="G104:L104">
    <cfRule type="containsBlanks" dxfId="618" priority="49">
      <formula>LEN(TRIM(G104))=0</formula>
    </cfRule>
    <cfRule type="cellIs" dxfId="617" priority="50" operator="between">
      <formula>0.935</formula>
      <formula>1</formula>
    </cfRule>
    <cfRule type="cellIs" dxfId="616" priority="51" operator="between">
      <formula>0.765</formula>
      <formula>0.93499999999999</formula>
    </cfRule>
    <cfRule type="cellIs" dxfId="615" priority="52" operator="between">
      <formula>0.595</formula>
      <formula>0.7649999999999</formula>
    </cfRule>
    <cfRule type="cellIs" dxfId="614" priority="53" operator="between">
      <formula>0.495</formula>
      <formula>0.5949999999999</formula>
    </cfRule>
    <cfRule type="cellIs" dxfId="613" priority="54" operator="lessThan">
      <formula>0.495</formula>
    </cfRule>
  </conditionalFormatting>
  <conditionalFormatting sqref="F106">
    <cfRule type="containsBlanks" dxfId="612" priority="43">
      <formula>LEN(TRIM(F106))=0</formula>
    </cfRule>
    <cfRule type="cellIs" dxfId="611" priority="44" operator="between">
      <formula>0.935</formula>
      <formula>1</formula>
    </cfRule>
    <cfRule type="cellIs" dxfId="610" priority="45" operator="between">
      <formula>0.765</formula>
      <formula>0.93499999999999</formula>
    </cfRule>
    <cfRule type="cellIs" dxfId="609" priority="46" operator="between">
      <formula>0.595</formula>
      <formula>0.7649999999999</formula>
    </cfRule>
    <cfRule type="cellIs" dxfId="608" priority="47" operator="between">
      <formula>0.495</formula>
      <formula>0.5949999999999</formula>
    </cfRule>
    <cfRule type="cellIs" dxfId="607" priority="48" operator="lessThan">
      <formula>0.495</formula>
    </cfRule>
  </conditionalFormatting>
  <conditionalFormatting sqref="G106:L106">
    <cfRule type="containsBlanks" dxfId="606" priority="37">
      <formula>LEN(TRIM(G106))=0</formula>
    </cfRule>
    <cfRule type="cellIs" dxfId="605" priority="38" operator="between">
      <formula>0.935</formula>
      <formula>1</formula>
    </cfRule>
    <cfRule type="cellIs" dxfId="604" priority="39" operator="between">
      <formula>0.765</formula>
      <formula>0.93499999999999</formula>
    </cfRule>
    <cfRule type="cellIs" dxfId="603" priority="40" operator="between">
      <formula>0.595</formula>
      <formula>0.7649999999999</formula>
    </cfRule>
    <cfRule type="cellIs" dxfId="602" priority="41" operator="between">
      <formula>0.495</formula>
      <formula>0.5949999999999</formula>
    </cfRule>
    <cfRule type="cellIs" dxfId="601" priority="42" operator="lessThan">
      <formula>0.495</formula>
    </cfRule>
  </conditionalFormatting>
  <conditionalFormatting sqref="F108">
    <cfRule type="containsBlanks" dxfId="600" priority="31">
      <formula>LEN(TRIM(F108))=0</formula>
    </cfRule>
    <cfRule type="cellIs" dxfId="599" priority="32" operator="between">
      <formula>0.935</formula>
      <formula>1</formula>
    </cfRule>
    <cfRule type="cellIs" dxfId="598" priority="33" operator="between">
      <formula>0.765</formula>
      <formula>0.93499999999999</formula>
    </cfRule>
    <cfRule type="cellIs" dxfId="597" priority="34" operator="between">
      <formula>0.595</formula>
      <formula>0.7649999999999</formula>
    </cfRule>
    <cfRule type="cellIs" dxfId="596" priority="35" operator="between">
      <formula>0.495</formula>
      <formula>0.5949999999999</formula>
    </cfRule>
    <cfRule type="cellIs" dxfId="595" priority="36" operator="lessThan">
      <formula>0.495</formula>
    </cfRule>
  </conditionalFormatting>
  <conditionalFormatting sqref="G108:L108">
    <cfRule type="containsBlanks" dxfId="594" priority="25">
      <formula>LEN(TRIM(G108))=0</formula>
    </cfRule>
    <cfRule type="cellIs" dxfId="593" priority="26" operator="between">
      <formula>0.935</formula>
      <formula>1</formula>
    </cfRule>
    <cfRule type="cellIs" dxfId="592" priority="27" operator="between">
      <formula>0.765</formula>
      <formula>0.93499999999999</formula>
    </cfRule>
    <cfRule type="cellIs" dxfId="591" priority="28" operator="between">
      <formula>0.595</formula>
      <formula>0.7649999999999</formula>
    </cfRule>
    <cfRule type="cellIs" dxfId="590" priority="29" operator="between">
      <formula>0.495</formula>
      <formula>0.5949999999999</formula>
    </cfRule>
    <cfRule type="cellIs" dxfId="589" priority="30" operator="lessThan">
      <formula>0.495</formula>
    </cfRule>
  </conditionalFormatting>
  <conditionalFormatting sqref="F110">
    <cfRule type="containsBlanks" dxfId="588" priority="19">
      <formula>LEN(TRIM(F110))=0</formula>
    </cfRule>
    <cfRule type="cellIs" dxfId="587" priority="20" operator="between">
      <formula>0.935</formula>
      <formula>1</formula>
    </cfRule>
    <cfRule type="cellIs" dxfId="586" priority="21" operator="between">
      <formula>0.765</formula>
      <formula>0.93499999999999</formula>
    </cfRule>
    <cfRule type="cellIs" dxfId="585" priority="22" operator="between">
      <formula>0.595</formula>
      <formula>0.7649999999999</formula>
    </cfRule>
    <cfRule type="cellIs" dxfId="584" priority="23" operator="between">
      <formula>0.495</formula>
      <formula>0.5949999999999</formula>
    </cfRule>
    <cfRule type="cellIs" dxfId="583" priority="24" operator="lessThan">
      <formula>0.495</formula>
    </cfRule>
  </conditionalFormatting>
  <conditionalFormatting sqref="G110:L110">
    <cfRule type="containsBlanks" dxfId="582" priority="13">
      <formula>LEN(TRIM(G110))=0</formula>
    </cfRule>
    <cfRule type="cellIs" dxfId="581" priority="14" operator="between">
      <formula>0.935</formula>
      <formula>1</formula>
    </cfRule>
    <cfRule type="cellIs" dxfId="580" priority="15" operator="between">
      <formula>0.765</formula>
      <formula>0.93499999999999</formula>
    </cfRule>
    <cfRule type="cellIs" dxfId="579" priority="16" operator="between">
      <formula>0.595</formula>
      <formula>0.7649999999999</formula>
    </cfRule>
    <cfRule type="cellIs" dxfId="578" priority="17" operator="between">
      <formula>0.495</formula>
      <formula>0.5949999999999</formula>
    </cfRule>
    <cfRule type="cellIs" dxfId="577" priority="18" operator="lessThan">
      <formula>0.495</formula>
    </cfRule>
  </conditionalFormatting>
  <conditionalFormatting sqref="F112">
    <cfRule type="containsBlanks" dxfId="576" priority="7">
      <formula>LEN(TRIM(F112))=0</formula>
    </cfRule>
    <cfRule type="cellIs" dxfId="575" priority="8" operator="between">
      <formula>0.935</formula>
      <formula>1</formula>
    </cfRule>
    <cfRule type="cellIs" dxfId="574" priority="9" operator="between">
      <formula>0.765</formula>
      <formula>0.93499999999999</formula>
    </cfRule>
    <cfRule type="cellIs" dxfId="573" priority="10" operator="between">
      <formula>0.595</formula>
      <formula>0.7649999999999</formula>
    </cfRule>
    <cfRule type="cellIs" dxfId="572" priority="11" operator="between">
      <formula>0.495</formula>
      <formula>0.5949999999999</formula>
    </cfRule>
    <cfRule type="cellIs" dxfId="571" priority="12" operator="lessThan">
      <formula>0.495</formula>
    </cfRule>
  </conditionalFormatting>
  <conditionalFormatting sqref="G112:L112">
    <cfRule type="containsBlanks" dxfId="570" priority="1">
      <formula>LEN(TRIM(G112))=0</formula>
    </cfRule>
    <cfRule type="cellIs" dxfId="569" priority="2" operator="between">
      <formula>0.935</formula>
      <formula>1</formula>
    </cfRule>
    <cfRule type="cellIs" dxfId="568" priority="3" operator="between">
      <formula>0.765</formula>
      <formula>0.93499999999999</formula>
    </cfRule>
    <cfRule type="cellIs" dxfId="567" priority="4" operator="between">
      <formula>0.595</formula>
      <formula>0.7649999999999</formula>
    </cfRule>
    <cfRule type="cellIs" dxfId="566" priority="5" operator="between">
      <formula>0.495</formula>
      <formula>0.5949999999999</formula>
    </cfRule>
    <cfRule type="cellIs" dxfId="565" priority="6" operator="lessThan">
      <formula>0.495</formula>
    </cfRule>
  </conditionalFormatting>
  <pageMargins left="0.75" right="0.75" top="1" bottom="1" header="0" footer="0"/>
  <pageSetup scale="45" orientation="landscape" horizontalDpi="300" verticalDpi="3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20"/>
  <sheetViews>
    <sheetView topLeftCell="A73" zoomScale="62" zoomScaleNormal="62" workbookViewId="0">
      <selection activeCell="A91" sqref="A91"/>
    </sheetView>
  </sheetViews>
  <sheetFormatPr baseColWidth="10" defaultRowHeight="12" x14ac:dyDescent="0.2"/>
  <cols>
    <col min="1" max="1" width="58.85546875" style="1" bestFit="1" customWidth="1"/>
    <col min="2" max="3" width="11.42578125" style="1"/>
    <col min="4" max="4" width="18.5703125" style="1" bestFit="1" customWidth="1"/>
    <col min="5" max="5" width="18.85546875" style="1" customWidth="1"/>
    <col min="6" max="6" width="36" style="1" customWidth="1"/>
    <col min="7" max="7" width="25" style="1" customWidth="1"/>
    <col min="8" max="8" width="15" style="1" bestFit="1" customWidth="1"/>
    <col min="9" max="10" width="14" style="1" customWidth="1"/>
    <col min="11" max="11" width="18.7109375" style="1" customWidth="1"/>
    <col min="12" max="12" width="16.42578125" style="1" customWidth="1"/>
    <col min="13" max="13" width="13.7109375" style="1" bestFit="1" customWidth="1"/>
    <col min="14" max="14" width="20" style="1" bestFit="1" customWidth="1"/>
    <col min="15" max="15" width="11.42578125" style="2"/>
    <col min="16" max="16384" width="11.42578125" style="1"/>
  </cols>
  <sheetData>
    <row r="1" spans="1:15" ht="12.75" thickBot="1" x14ac:dyDescent="0.25"/>
    <row r="2" spans="1:15" ht="12.75" thickBot="1" x14ac:dyDescent="0.25">
      <c r="A2" s="3" t="s">
        <v>71</v>
      </c>
      <c r="B2" s="203"/>
      <c r="C2" s="204"/>
      <c r="D2" s="205"/>
      <c r="E2" s="4"/>
      <c r="F2" s="4"/>
      <c r="G2" s="4"/>
      <c r="H2" s="4"/>
      <c r="I2" s="4"/>
      <c r="J2" s="4"/>
      <c r="K2" s="4"/>
      <c r="L2" s="4"/>
      <c r="M2" s="4"/>
      <c r="N2" s="4"/>
      <c r="O2" s="5"/>
    </row>
    <row r="3" spans="1:15" ht="12.75" thickBot="1" x14ac:dyDescent="0.25">
      <c r="A3" s="3" t="s">
        <v>72</v>
      </c>
      <c r="B3" s="206"/>
      <c r="C3" s="207"/>
      <c r="D3" s="208"/>
      <c r="E3" s="4"/>
      <c r="F3" s="4"/>
      <c r="G3" s="4"/>
      <c r="H3" s="4"/>
      <c r="I3" s="4"/>
      <c r="J3" s="4"/>
      <c r="K3" s="4"/>
      <c r="L3" s="4"/>
      <c r="M3" s="4"/>
      <c r="N3" s="4"/>
      <c r="O3" s="5"/>
    </row>
    <row r="4" spans="1:15" ht="12.75" thickBot="1" x14ac:dyDescent="0.25">
      <c r="A4" s="209" t="s">
        <v>0</v>
      </c>
      <c r="B4" s="210"/>
      <c r="C4" s="210"/>
      <c r="D4" s="211"/>
      <c r="E4" s="6"/>
      <c r="F4" s="7" t="s">
        <v>1</v>
      </c>
      <c r="G4" s="7" t="s">
        <v>2</v>
      </c>
      <c r="H4" s="7" t="s">
        <v>3</v>
      </c>
      <c r="I4" s="7" t="s">
        <v>4</v>
      </c>
      <c r="J4" s="7" t="s">
        <v>5</v>
      </c>
      <c r="K4" s="7" t="s">
        <v>6</v>
      </c>
      <c r="L4" s="7" t="s">
        <v>7</v>
      </c>
      <c r="M4" s="4"/>
      <c r="N4" s="4"/>
      <c r="O4" s="5"/>
    </row>
    <row r="5" spans="1:15" ht="12.75" thickBot="1" x14ac:dyDescent="0.25">
      <c r="A5" s="8" t="s">
        <v>8</v>
      </c>
      <c r="B5" s="4"/>
      <c r="C5" s="4"/>
      <c r="D5" s="4"/>
      <c r="E5" s="4"/>
      <c r="F5" s="9" t="s">
        <v>9</v>
      </c>
      <c r="G5" s="9" t="s">
        <v>9</v>
      </c>
      <c r="H5" s="9" t="s">
        <v>9</v>
      </c>
      <c r="I5" s="9" t="s">
        <v>9</v>
      </c>
      <c r="J5" s="9" t="s">
        <v>9</v>
      </c>
      <c r="K5" s="9" t="s">
        <v>9</v>
      </c>
      <c r="L5" s="9" t="s">
        <v>9</v>
      </c>
      <c r="M5" s="4"/>
      <c r="N5" s="4"/>
      <c r="O5" s="5"/>
    </row>
    <row r="6" spans="1:15" ht="12.75" thickBot="1" x14ac:dyDescent="0.25">
      <c r="A6" s="10"/>
      <c r="B6" s="212" t="s">
        <v>10</v>
      </c>
      <c r="C6" s="212"/>
      <c r="D6" s="11"/>
      <c r="E6" s="11"/>
      <c r="F6" s="12"/>
      <c r="G6" s="12"/>
      <c r="H6" s="12"/>
      <c r="I6" s="13"/>
      <c r="J6" s="12"/>
      <c r="K6" s="12"/>
      <c r="L6" s="12"/>
      <c r="M6" s="11"/>
      <c r="N6" s="11"/>
      <c r="O6" s="14"/>
    </row>
    <row r="7" spans="1:15" ht="12.75" thickBot="1" x14ac:dyDescent="0.25">
      <c r="A7" s="112" t="s">
        <v>11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6"/>
    </row>
    <row r="8" spans="1:15" ht="20.25" customHeight="1" thickBot="1" x14ac:dyDescent="0.25">
      <c r="A8" s="111">
        <v>0.2</v>
      </c>
      <c r="B8" s="213" t="s">
        <v>12</v>
      </c>
      <c r="C8" s="213"/>
      <c r="D8" s="6"/>
      <c r="E8" s="18" t="s">
        <v>13</v>
      </c>
      <c r="F8" s="201" t="s">
        <v>14</v>
      </c>
      <c r="G8" s="201"/>
      <c r="H8" s="201"/>
      <c r="I8" s="201"/>
      <c r="J8" s="201"/>
      <c r="K8" s="201"/>
      <c r="L8" s="202"/>
      <c r="M8" s="19" t="s">
        <v>15</v>
      </c>
      <c r="N8" s="19" t="s">
        <v>16</v>
      </c>
      <c r="O8" s="5"/>
    </row>
    <row r="9" spans="1:15" s="29" customFormat="1" ht="19.5" customHeight="1" thickBot="1" x14ac:dyDescent="0.2">
      <c r="A9" s="110" t="s">
        <v>18</v>
      </c>
      <c r="B9" s="117" t="s">
        <v>30</v>
      </c>
      <c r="C9" s="185">
        <v>1</v>
      </c>
      <c r="D9" s="23" t="s">
        <v>19</v>
      </c>
      <c r="E9" s="24">
        <v>0.33333333333333331</v>
      </c>
      <c r="F9" s="25"/>
      <c r="G9" s="25"/>
      <c r="H9" s="25"/>
      <c r="I9" s="25"/>
      <c r="J9" s="25"/>
      <c r="K9" s="25"/>
      <c r="L9" s="25"/>
      <c r="M9" s="26">
        <f>COUNT(F9:L9)</f>
        <v>0</v>
      </c>
      <c r="N9" s="27" t="str">
        <f>IF(M9=0,"",AVERAGE(F9:L9))</f>
        <v/>
      </c>
      <c r="O9" s="28"/>
    </row>
    <row r="10" spans="1:15" s="29" customFormat="1" ht="19.5" customHeight="1" thickBot="1" x14ac:dyDescent="0.2">
      <c r="A10" s="20" t="s">
        <v>20</v>
      </c>
      <c r="B10" s="120" t="s">
        <v>31</v>
      </c>
      <c r="C10" s="186">
        <v>0</v>
      </c>
      <c r="D10" s="23" t="s">
        <v>20</v>
      </c>
      <c r="E10" s="24">
        <v>0.875</v>
      </c>
      <c r="F10" s="25"/>
      <c r="G10" s="25"/>
      <c r="H10" s="25"/>
      <c r="I10" s="25"/>
      <c r="J10" s="25"/>
      <c r="K10" s="25"/>
      <c r="L10" s="25"/>
      <c r="M10" s="26">
        <f>COUNT(F10:L10)</f>
        <v>0</v>
      </c>
      <c r="N10" s="27" t="str">
        <f>IF(M10=0,"",AVERAGE(F10:L10))</f>
        <v/>
      </c>
      <c r="O10" s="28"/>
    </row>
    <row r="11" spans="1:15" s="29" customFormat="1" ht="19.5" customHeight="1" thickBot="1" x14ac:dyDescent="0.25">
      <c r="A11" s="32"/>
      <c r="B11" s="4"/>
      <c r="C11" s="4"/>
      <c r="D11" s="214" t="s">
        <v>21</v>
      </c>
      <c r="E11" s="215"/>
      <c r="F11" s="215"/>
      <c r="G11" s="215"/>
      <c r="H11" s="215"/>
      <c r="I11" s="215"/>
      <c r="J11" s="215"/>
      <c r="K11" s="216"/>
      <c r="L11" s="35"/>
      <c r="M11" s="36"/>
      <c r="N11" s="37"/>
      <c r="O11" s="28"/>
    </row>
    <row r="12" spans="1:15" s="29" customFormat="1" ht="19.5" customHeight="1" thickBot="1" x14ac:dyDescent="0.25">
      <c r="A12" s="32"/>
      <c r="B12" s="4"/>
      <c r="C12" s="4"/>
      <c r="D12" s="40"/>
      <c r="E12" s="42" t="s">
        <v>22</v>
      </c>
      <c r="F12" s="41" t="s">
        <v>23</v>
      </c>
      <c r="G12" s="42" t="s">
        <v>24</v>
      </c>
      <c r="H12" s="43" t="s">
        <v>25</v>
      </c>
      <c r="I12" s="217" t="s">
        <v>26</v>
      </c>
      <c r="J12" s="218"/>
      <c r="K12" s="219"/>
      <c r="L12" s="35"/>
      <c r="M12" s="36"/>
      <c r="N12" s="37"/>
      <c r="O12" s="28"/>
    </row>
    <row r="13" spans="1:15" s="29" customFormat="1" ht="18" customHeight="1" thickBot="1" x14ac:dyDescent="0.25">
      <c r="A13" s="32"/>
      <c r="B13" s="4"/>
      <c r="C13" s="4"/>
      <c r="D13" s="44" t="s">
        <v>19</v>
      </c>
      <c r="E13" s="107">
        <v>0.33333333333333331</v>
      </c>
      <c r="F13" s="45"/>
      <c r="G13" s="46"/>
      <c r="H13" s="47"/>
      <c r="I13" s="48" t="s">
        <v>27</v>
      </c>
      <c r="J13" s="220" t="s">
        <v>28</v>
      </c>
      <c r="K13" s="221"/>
      <c r="L13" s="37"/>
      <c r="M13" s="37"/>
      <c r="N13" s="37"/>
      <c r="O13" s="28"/>
    </row>
    <row r="14" spans="1:15" ht="18" customHeight="1" thickBot="1" x14ac:dyDescent="0.25">
      <c r="A14" s="49"/>
      <c r="B14" s="4"/>
      <c r="C14" s="4"/>
      <c r="D14" s="50" t="s">
        <v>20</v>
      </c>
      <c r="E14" s="108">
        <v>0.875</v>
      </c>
      <c r="F14" s="51"/>
      <c r="G14" s="52"/>
      <c r="H14" s="53"/>
      <c r="I14" s="104"/>
      <c r="J14" s="105"/>
      <c r="K14" s="106"/>
      <c r="L14" s="4"/>
      <c r="M14" s="4"/>
      <c r="N14" s="4"/>
      <c r="O14" s="5"/>
    </row>
    <row r="15" spans="1:15" ht="13.5" customHeight="1" x14ac:dyDescent="0.2">
      <c r="A15" s="49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5"/>
    </row>
    <row r="16" spans="1:15" x14ac:dyDescent="0.2">
      <c r="A16" s="49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5"/>
    </row>
    <row r="17" spans="1:15" x14ac:dyDescent="0.2">
      <c r="A17" s="49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5"/>
    </row>
    <row r="18" spans="1:15" ht="12.75" thickBot="1" x14ac:dyDescent="0.25">
      <c r="A18" s="49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5"/>
    </row>
    <row r="19" spans="1:15" ht="20.25" customHeight="1" thickBot="1" x14ac:dyDescent="0.25">
      <c r="A19" s="113" t="s">
        <v>29</v>
      </c>
      <c r="B19" s="117" t="s">
        <v>30</v>
      </c>
      <c r="C19" s="185">
        <v>1</v>
      </c>
      <c r="D19" s="4"/>
      <c r="E19" s="4"/>
      <c r="F19" s="55">
        <f>F6</f>
        <v>0</v>
      </c>
      <c r="G19" s="55">
        <f>G6</f>
        <v>0</v>
      </c>
      <c r="H19" s="55">
        <f>H6</f>
        <v>0</v>
      </c>
      <c r="I19" s="55">
        <f t="shared" ref="I19:L19" si="0">I6</f>
        <v>0</v>
      </c>
      <c r="J19" s="55">
        <f t="shared" si="0"/>
        <v>0</v>
      </c>
      <c r="K19" s="55">
        <f t="shared" si="0"/>
        <v>0</v>
      </c>
      <c r="L19" s="55">
        <f t="shared" si="0"/>
        <v>0</v>
      </c>
      <c r="M19" s="19" t="s">
        <v>15</v>
      </c>
      <c r="N19" s="19" t="s">
        <v>16</v>
      </c>
      <c r="O19" s="5"/>
    </row>
    <row r="20" spans="1:15" ht="20.25" customHeight="1" thickBot="1" x14ac:dyDescent="0.25">
      <c r="A20" s="111">
        <v>0.2</v>
      </c>
      <c r="B20" s="120" t="s">
        <v>31</v>
      </c>
      <c r="C20" s="186">
        <v>0</v>
      </c>
      <c r="D20" s="4"/>
      <c r="E20" s="4"/>
      <c r="F20" s="56"/>
      <c r="G20" s="56"/>
      <c r="H20" s="56"/>
      <c r="I20" s="56"/>
      <c r="J20" s="56"/>
      <c r="K20" s="56"/>
      <c r="L20" s="56"/>
      <c r="M20" s="26">
        <f>COUNT(F20:L20)</f>
        <v>0</v>
      </c>
      <c r="N20" s="27" t="str">
        <f>IF(M20=0,"",AVERAGE(F20:L20))</f>
        <v/>
      </c>
      <c r="O20" s="57"/>
    </row>
    <row r="21" spans="1:15" ht="20.25" customHeight="1" x14ac:dyDescent="0.2">
      <c r="A21" s="49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5"/>
    </row>
    <row r="22" spans="1:15" x14ac:dyDescent="0.2">
      <c r="A22" s="49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5"/>
    </row>
    <row r="23" spans="1:15" ht="12.75" thickBot="1" x14ac:dyDescent="0.25">
      <c r="A23" s="49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5"/>
    </row>
    <row r="24" spans="1:15" ht="12.75" thickBot="1" x14ac:dyDescent="0.25">
      <c r="A24" s="112" t="s">
        <v>32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5"/>
    </row>
    <row r="25" spans="1:15" ht="15.75" thickBot="1" x14ac:dyDescent="0.25">
      <c r="A25" s="111">
        <v>0.2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5"/>
    </row>
    <row r="26" spans="1:15" ht="33" customHeight="1" thickBot="1" x14ac:dyDescent="0.25">
      <c r="A26" s="109" t="s">
        <v>73</v>
      </c>
      <c r="B26" s="117" t="s">
        <v>30</v>
      </c>
      <c r="C26" s="185">
        <v>1</v>
      </c>
      <c r="D26" s="4"/>
      <c r="E26" s="4"/>
      <c r="F26" s="55">
        <f>+F6</f>
        <v>0</v>
      </c>
      <c r="G26" s="55">
        <f>+G6</f>
        <v>0</v>
      </c>
      <c r="H26" s="55">
        <f>+H6</f>
        <v>0</v>
      </c>
      <c r="I26" s="55">
        <f t="shared" ref="I26:L26" si="1">+I6</f>
        <v>0</v>
      </c>
      <c r="J26" s="55">
        <f t="shared" si="1"/>
        <v>0</v>
      </c>
      <c r="K26" s="55">
        <f t="shared" si="1"/>
        <v>0</v>
      </c>
      <c r="L26" s="55">
        <f t="shared" si="1"/>
        <v>0</v>
      </c>
      <c r="M26" s="19" t="s">
        <v>15</v>
      </c>
      <c r="N26" s="19" t="s">
        <v>16</v>
      </c>
      <c r="O26" s="5"/>
    </row>
    <row r="27" spans="1:15" ht="21" customHeight="1" thickBot="1" x14ac:dyDescent="0.25">
      <c r="A27" s="60"/>
      <c r="B27" s="120" t="s">
        <v>31</v>
      </c>
      <c r="C27" s="186">
        <v>0</v>
      </c>
      <c r="D27" s="4"/>
      <c r="E27" s="4"/>
      <c r="F27" s="56"/>
      <c r="G27" s="56"/>
      <c r="H27" s="56"/>
      <c r="I27" s="56"/>
      <c r="J27" s="56"/>
      <c r="K27" s="56"/>
      <c r="L27" s="56"/>
      <c r="M27" s="26">
        <f>COUNT(F27:L27)</f>
        <v>0</v>
      </c>
      <c r="N27" s="27" t="str">
        <f>IF(M27=0,"",AVERAGE(F27:L27))</f>
        <v/>
      </c>
      <c r="O27" s="5"/>
    </row>
    <row r="28" spans="1:15" x14ac:dyDescent="0.2">
      <c r="A28" s="62"/>
      <c r="B28" s="58"/>
      <c r="C28" s="63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5"/>
    </row>
    <row r="29" spans="1:15" x14ac:dyDescent="0.2">
      <c r="A29" s="62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5"/>
    </row>
    <row r="30" spans="1:15" x14ac:dyDescent="0.2">
      <c r="A30" s="49"/>
      <c r="B30" s="58"/>
      <c r="C30" s="63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5"/>
    </row>
    <row r="31" spans="1:15" ht="13.5" customHeight="1" thickBot="1" x14ac:dyDescent="0.25">
      <c r="A31" s="64"/>
      <c r="B31" s="65"/>
      <c r="C31" s="66"/>
      <c r="D31" s="11"/>
      <c r="E31" s="11"/>
      <c r="F31" s="11"/>
      <c r="G31" s="11"/>
      <c r="H31" s="11"/>
      <c r="I31" s="11"/>
      <c r="J31" s="67"/>
      <c r="K31" s="4"/>
      <c r="L31" s="4"/>
      <c r="M31" s="4"/>
      <c r="N31" s="4"/>
      <c r="O31" s="14"/>
    </row>
    <row r="32" spans="1:15" ht="15.75" thickBot="1" x14ac:dyDescent="0.3">
      <c r="A32" s="115" t="s">
        <v>33</v>
      </c>
      <c r="B32" s="69"/>
      <c r="C32" s="69"/>
      <c r="D32" s="69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6"/>
    </row>
    <row r="33" spans="1:15" ht="15.75" thickBot="1" x14ac:dyDescent="0.25">
      <c r="A33" s="111">
        <v>0.25</v>
      </c>
      <c r="B33" s="58"/>
      <c r="C33" s="63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5"/>
    </row>
    <row r="34" spans="1:15" ht="12.75" thickBot="1" x14ac:dyDescent="0.25">
      <c r="A34" s="70" t="s">
        <v>34</v>
      </c>
      <c r="B34" s="71"/>
      <c r="C34" s="7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4"/>
    </row>
    <row r="35" spans="1:15" ht="12.75" thickBot="1" x14ac:dyDescent="0.25">
      <c r="A35" s="72" t="s">
        <v>35</v>
      </c>
      <c r="B35" s="222" t="s">
        <v>36</v>
      </c>
      <c r="C35" s="222"/>
      <c r="D35" s="4"/>
      <c r="E35" s="4"/>
      <c r="F35" s="73"/>
      <c r="G35" s="73"/>
      <c r="H35" s="73"/>
      <c r="I35" s="73"/>
      <c r="J35" s="73"/>
      <c r="K35" s="73"/>
      <c r="L35" s="73"/>
      <c r="M35" s="73"/>
      <c r="N35" s="73"/>
      <c r="O35" s="5"/>
    </row>
    <row r="36" spans="1:15" ht="27.75" customHeight="1" thickBot="1" x14ac:dyDescent="0.25">
      <c r="A36" s="17"/>
      <c r="B36" s="117" t="s">
        <v>37</v>
      </c>
      <c r="C36" s="185">
        <v>1</v>
      </c>
      <c r="D36" s="4"/>
      <c r="E36" s="7" t="s">
        <v>38</v>
      </c>
      <c r="F36" s="246" t="s">
        <v>98</v>
      </c>
      <c r="G36" s="247"/>
      <c r="H36" s="247"/>
      <c r="I36" s="247"/>
      <c r="J36" s="247"/>
      <c r="K36" s="247"/>
      <c r="L36" s="248"/>
      <c r="M36" s="19" t="s">
        <v>15</v>
      </c>
      <c r="N36" s="19" t="s">
        <v>16</v>
      </c>
      <c r="O36" s="5"/>
    </row>
    <row r="37" spans="1:15" ht="18" customHeight="1" thickBot="1" x14ac:dyDescent="0.25">
      <c r="A37" s="61" t="s">
        <v>44</v>
      </c>
      <c r="B37" s="187" t="s">
        <v>45</v>
      </c>
      <c r="C37" s="188">
        <v>0.76</v>
      </c>
      <c r="D37" s="4"/>
      <c r="E37" s="4"/>
      <c r="F37" s="243"/>
      <c r="G37" s="244"/>
      <c r="H37" s="244"/>
      <c r="I37" s="244"/>
      <c r="J37" s="244"/>
      <c r="K37" s="244"/>
      <c r="L37" s="245"/>
      <c r="M37" s="26">
        <f>COUNT(F37:L37)</f>
        <v>0</v>
      </c>
      <c r="N37" s="27" t="str">
        <f>IF(M37=0,"",AVERAGE(F37:L37))</f>
        <v/>
      </c>
      <c r="O37" s="5"/>
    </row>
    <row r="38" spans="1:15" ht="18" customHeight="1" thickBot="1" x14ac:dyDescent="0.25">
      <c r="A38" s="49"/>
      <c r="B38" s="189" t="s">
        <v>46</v>
      </c>
      <c r="C38" s="190">
        <v>0.51</v>
      </c>
      <c r="D38" s="4"/>
      <c r="E38" s="4"/>
      <c r="F38" s="58"/>
      <c r="G38" s="58"/>
      <c r="H38" s="4"/>
      <c r="I38" s="4"/>
      <c r="J38" s="4"/>
      <c r="K38" s="4"/>
      <c r="L38" s="4"/>
      <c r="M38" s="4"/>
      <c r="N38" s="4"/>
      <c r="O38" s="5"/>
    </row>
    <row r="39" spans="1:15" ht="18" customHeight="1" thickBot="1" x14ac:dyDescent="0.25">
      <c r="A39" s="49"/>
      <c r="B39" s="120" t="s">
        <v>47</v>
      </c>
      <c r="C39" s="186">
        <v>0.33</v>
      </c>
      <c r="D39" s="4"/>
      <c r="E39" s="4"/>
      <c r="F39" s="74"/>
      <c r="G39" s="74"/>
      <c r="H39" s="4"/>
      <c r="I39" s="4"/>
      <c r="J39" s="4"/>
      <c r="K39" s="4"/>
      <c r="L39" s="4"/>
      <c r="M39" s="4"/>
      <c r="N39" s="4"/>
      <c r="O39" s="5"/>
    </row>
    <row r="40" spans="1:15" ht="18" customHeight="1" thickBot="1" x14ac:dyDescent="0.25">
      <c r="A40" s="49"/>
      <c r="B40" s="191" t="s">
        <v>48</v>
      </c>
      <c r="C40" s="186">
        <v>0</v>
      </c>
      <c r="D40" s="4"/>
      <c r="E40" s="4"/>
      <c r="F40" s="73"/>
      <c r="G40" s="73"/>
      <c r="H40" s="4"/>
      <c r="I40" s="4"/>
      <c r="J40" s="4"/>
      <c r="K40" s="4"/>
      <c r="L40" s="4"/>
      <c r="M40" s="4"/>
      <c r="N40" s="4"/>
      <c r="O40" s="5"/>
    </row>
    <row r="41" spans="1:15" ht="12.75" thickBot="1" x14ac:dyDescent="0.25">
      <c r="A41" s="49"/>
      <c r="B41" s="76"/>
      <c r="C41" s="77"/>
      <c r="D41" s="4"/>
      <c r="E41" s="4"/>
      <c r="F41" s="58"/>
      <c r="G41" s="58"/>
      <c r="H41" s="4"/>
      <c r="I41" s="4"/>
      <c r="J41" s="4"/>
      <c r="K41" s="4"/>
      <c r="L41" s="4"/>
      <c r="M41" s="4"/>
      <c r="N41" s="4"/>
      <c r="O41" s="5"/>
    </row>
    <row r="42" spans="1:15" ht="12.75" thickBot="1" x14ac:dyDescent="0.25">
      <c r="A42" s="64"/>
      <c r="B42" s="11"/>
      <c r="C42" s="11"/>
      <c r="D42" s="223"/>
      <c r="E42" s="223"/>
      <c r="F42" s="65"/>
      <c r="G42" s="65"/>
      <c r="H42" s="11"/>
      <c r="I42" s="11"/>
      <c r="J42" s="11"/>
      <c r="K42" s="224" t="s">
        <v>49</v>
      </c>
      <c r="L42" s="225"/>
      <c r="M42" s="249" t="e">
        <f>AVERAGE(N27,N20,N10,N9,N37)</f>
        <v>#DIV/0!</v>
      </c>
      <c r="N42" s="250"/>
      <c r="O42" s="14"/>
    </row>
    <row r="43" spans="1:15" ht="12.75" thickBot="1" x14ac:dyDescent="0.25">
      <c r="A43" s="49"/>
      <c r="B43" s="4"/>
      <c r="C43" s="4"/>
      <c r="D43" s="58"/>
      <c r="E43" s="58"/>
      <c r="F43" s="58"/>
      <c r="G43" s="58"/>
      <c r="H43" s="4"/>
      <c r="I43" s="4"/>
      <c r="J43" s="4"/>
      <c r="K43" s="4"/>
      <c r="L43" s="4"/>
      <c r="M43" s="4"/>
      <c r="N43" s="4"/>
      <c r="O43" s="5"/>
    </row>
    <row r="44" spans="1:15" ht="12.75" thickBot="1" x14ac:dyDescent="0.25">
      <c r="A44" s="209" t="s">
        <v>50</v>
      </c>
      <c r="B44" s="210"/>
      <c r="C44" s="210"/>
      <c r="D44" s="211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6"/>
    </row>
    <row r="45" spans="1:15" ht="12.75" thickBot="1" x14ac:dyDescent="0.25">
      <c r="A45" s="49"/>
      <c r="B45" s="7"/>
      <c r="C45" s="4"/>
      <c r="D45" s="228"/>
      <c r="E45" s="228"/>
      <c r="F45" s="4"/>
      <c r="G45" s="4"/>
      <c r="H45" s="4"/>
      <c r="I45" s="4"/>
      <c r="J45" s="4"/>
      <c r="K45" s="4"/>
      <c r="L45" s="4"/>
      <c r="M45" s="4"/>
      <c r="N45" s="4"/>
      <c r="O45" s="5"/>
    </row>
    <row r="46" spans="1:15" ht="12.75" thickBot="1" x14ac:dyDescent="0.25">
      <c r="A46" s="79" t="s">
        <v>51</v>
      </c>
      <c r="B46" s="117" t="s">
        <v>17</v>
      </c>
      <c r="C46" s="185">
        <v>1</v>
      </c>
      <c r="D46" s="4"/>
      <c r="E46" s="4"/>
      <c r="F46" s="80"/>
      <c r="G46" s="80"/>
      <c r="H46" s="4"/>
      <c r="I46" s="4"/>
      <c r="J46" s="4"/>
      <c r="K46" s="4"/>
      <c r="L46" s="4"/>
      <c r="M46" s="4"/>
      <c r="N46" s="4"/>
      <c r="O46" s="5"/>
    </row>
    <row r="47" spans="1:15" ht="23.25" customHeight="1" thickBot="1" x14ac:dyDescent="0.25">
      <c r="A47" s="49"/>
      <c r="B47" s="187" t="s">
        <v>47</v>
      </c>
      <c r="C47" s="188">
        <v>0.76</v>
      </c>
      <c r="D47" s="4"/>
      <c r="E47" s="4"/>
      <c r="F47" s="246" t="s">
        <v>98</v>
      </c>
      <c r="G47" s="247"/>
      <c r="H47" s="247"/>
      <c r="I47" s="247"/>
      <c r="J47" s="247"/>
      <c r="K47" s="247"/>
      <c r="L47" s="248"/>
      <c r="M47" s="19" t="s">
        <v>15</v>
      </c>
      <c r="N47" s="19" t="s">
        <v>16</v>
      </c>
      <c r="O47" s="5"/>
    </row>
    <row r="48" spans="1:15" ht="23.25" customHeight="1" thickBot="1" x14ac:dyDescent="0.25">
      <c r="A48" s="81" t="s">
        <v>52</v>
      </c>
      <c r="B48" s="189" t="s">
        <v>53</v>
      </c>
      <c r="C48" s="190">
        <v>0.51</v>
      </c>
      <c r="D48" s="4"/>
      <c r="E48" s="4"/>
      <c r="F48" s="243"/>
      <c r="G48" s="244"/>
      <c r="H48" s="244"/>
      <c r="I48" s="244"/>
      <c r="J48" s="244"/>
      <c r="K48" s="244"/>
      <c r="L48" s="245"/>
      <c r="M48" s="26">
        <f>COUNT(F48:L48)</f>
        <v>0</v>
      </c>
      <c r="N48" s="27" t="str">
        <f>IF(M48=0,"",AVERAGE(F48:L48))</f>
        <v/>
      </c>
      <c r="O48" s="5"/>
    </row>
    <row r="49" spans="1:15" ht="23.25" customHeight="1" thickBot="1" x14ac:dyDescent="0.25">
      <c r="A49" s="49"/>
      <c r="B49" s="120" t="s">
        <v>54</v>
      </c>
      <c r="C49" s="186">
        <v>0.33</v>
      </c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5"/>
    </row>
    <row r="50" spans="1:15" ht="23.25" customHeight="1" thickBot="1" x14ac:dyDescent="0.25">
      <c r="A50" s="49"/>
      <c r="B50" s="191" t="s">
        <v>55</v>
      </c>
      <c r="C50" s="186">
        <v>0</v>
      </c>
      <c r="D50" s="4"/>
      <c r="E50" s="4"/>
      <c r="F50" s="58"/>
      <c r="G50" s="58"/>
      <c r="H50" s="4"/>
      <c r="I50" s="4"/>
      <c r="J50" s="4"/>
      <c r="K50" s="4"/>
      <c r="L50" s="4"/>
      <c r="M50" s="4"/>
      <c r="N50" s="4"/>
      <c r="O50" s="5"/>
    </row>
    <row r="51" spans="1:15" x14ac:dyDescent="0.2">
      <c r="A51" s="4"/>
      <c r="B51" s="58"/>
      <c r="C51" s="82"/>
      <c r="D51" s="4"/>
      <c r="E51" s="4"/>
      <c r="F51" s="58"/>
      <c r="G51" s="58"/>
      <c r="H51" s="4"/>
      <c r="I51" s="4"/>
      <c r="J51" s="4"/>
      <c r="K51" s="4"/>
      <c r="L51" s="4"/>
      <c r="M51" s="4"/>
      <c r="N51" s="4"/>
      <c r="O51" s="5"/>
    </row>
    <row r="52" spans="1:15" x14ac:dyDescent="0.2">
      <c r="A52" s="83" t="s">
        <v>56</v>
      </c>
      <c r="B52" s="82"/>
      <c r="C52" s="4"/>
      <c r="D52" s="229"/>
      <c r="E52" s="229"/>
      <c r="F52" s="58"/>
      <c r="G52" s="58"/>
      <c r="H52" s="4"/>
      <c r="I52" s="4"/>
      <c r="J52" s="4"/>
      <c r="K52" s="4"/>
      <c r="L52" s="4"/>
      <c r="M52" s="4"/>
      <c r="N52" s="4"/>
      <c r="O52" s="5"/>
    </row>
    <row r="53" spans="1:15" ht="12.75" thickBot="1" x14ac:dyDescent="0.25">
      <c r="B53" s="7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5"/>
    </row>
    <row r="54" spans="1:15" ht="22.5" customHeight="1" thickBot="1" x14ac:dyDescent="0.25">
      <c r="A54" s="85" t="s">
        <v>57</v>
      </c>
      <c r="B54" s="117" t="s">
        <v>58</v>
      </c>
      <c r="C54" s="185">
        <v>1</v>
      </c>
      <c r="D54" s="228"/>
      <c r="E54" s="228"/>
      <c r="F54" s="246" t="s">
        <v>98</v>
      </c>
      <c r="G54" s="247"/>
      <c r="H54" s="247"/>
      <c r="I54" s="247"/>
      <c r="J54" s="247"/>
      <c r="K54" s="247"/>
      <c r="L54" s="248"/>
      <c r="M54" s="19" t="s">
        <v>15</v>
      </c>
      <c r="N54" s="19" t="s">
        <v>16</v>
      </c>
      <c r="O54" s="5"/>
    </row>
    <row r="55" spans="1:15" ht="22.5" customHeight="1" thickBot="1" x14ac:dyDescent="0.25">
      <c r="B55" s="120" t="s">
        <v>31</v>
      </c>
      <c r="C55" s="186">
        <v>0</v>
      </c>
      <c r="D55" s="58"/>
      <c r="E55" s="63"/>
      <c r="F55" s="243"/>
      <c r="G55" s="244"/>
      <c r="H55" s="244"/>
      <c r="I55" s="244"/>
      <c r="J55" s="244"/>
      <c r="K55" s="244"/>
      <c r="L55" s="245"/>
      <c r="M55" s="26">
        <f>COUNT(F55:L55)</f>
        <v>0</v>
      </c>
      <c r="N55" s="27" t="str">
        <f>IF(M55=0,"",AVERAGE(F55:L55))</f>
        <v/>
      </c>
      <c r="O55" s="5"/>
    </row>
    <row r="56" spans="1:15" x14ac:dyDescent="0.2">
      <c r="A56" s="49"/>
      <c r="B56" s="58"/>
      <c r="C56" s="58"/>
      <c r="D56" s="58"/>
      <c r="E56" s="63"/>
      <c r="F56" s="4"/>
      <c r="G56" s="4"/>
      <c r="H56" s="4"/>
      <c r="I56" s="4"/>
      <c r="J56" s="4"/>
      <c r="K56" s="4"/>
      <c r="L56" s="4"/>
      <c r="M56" s="4"/>
      <c r="N56" s="4"/>
      <c r="O56" s="5"/>
    </row>
    <row r="57" spans="1:15" x14ac:dyDescent="0.2">
      <c r="A57" s="49"/>
      <c r="B57" s="4"/>
      <c r="C57" s="4"/>
      <c r="D57" s="229"/>
      <c r="E57" s="229"/>
      <c r="F57" s="4"/>
      <c r="G57" s="4"/>
      <c r="H57" s="4"/>
      <c r="I57" s="4"/>
      <c r="J57" s="4"/>
      <c r="K57" s="4"/>
      <c r="L57" s="4"/>
      <c r="M57" s="4"/>
      <c r="N57" s="4"/>
      <c r="O57" s="5"/>
    </row>
    <row r="58" spans="1:15" ht="14.25" customHeight="1" thickBot="1" x14ac:dyDescent="0.25">
      <c r="A58" s="49"/>
      <c r="B58" s="7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5"/>
    </row>
    <row r="59" spans="1:15" ht="21" customHeight="1" thickBot="1" x14ac:dyDescent="0.25">
      <c r="A59" s="85" t="s">
        <v>59</v>
      </c>
      <c r="B59" s="117" t="s">
        <v>58</v>
      </c>
      <c r="C59" s="185">
        <v>1</v>
      </c>
      <c r="D59" s="228"/>
      <c r="E59" s="228"/>
      <c r="F59" s="246" t="s">
        <v>98</v>
      </c>
      <c r="G59" s="247"/>
      <c r="H59" s="247"/>
      <c r="I59" s="247"/>
      <c r="J59" s="247"/>
      <c r="K59" s="247"/>
      <c r="L59" s="248"/>
      <c r="M59" s="19" t="s">
        <v>15</v>
      </c>
      <c r="N59" s="19" t="s">
        <v>16</v>
      </c>
      <c r="O59" s="5"/>
    </row>
    <row r="60" spans="1:15" ht="21" customHeight="1" thickBot="1" x14ac:dyDescent="0.25">
      <c r="A60" s="49"/>
      <c r="B60" s="120" t="s">
        <v>31</v>
      </c>
      <c r="C60" s="186">
        <v>0</v>
      </c>
      <c r="D60" s="58"/>
      <c r="E60" s="63"/>
      <c r="F60" s="243"/>
      <c r="G60" s="244"/>
      <c r="H60" s="244"/>
      <c r="I60" s="244"/>
      <c r="J60" s="244"/>
      <c r="K60" s="244"/>
      <c r="L60" s="245"/>
      <c r="M60" s="26">
        <f>COUNT(F60:L60)</f>
        <v>0</v>
      </c>
      <c r="N60" s="27" t="str">
        <f>IF(M60=0,"",AVERAGE(F60:L60))</f>
        <v/>
      </c>
      <c r="O60" s="5"/>
    </row>
    <row r="61" spans="1:15" x14ac:dyDescent="0.2">
      <c r="A61" s="49"/>
      <c r="B61" s="58"/>
      <c r="C61" s="58"/>
      <c r="D61" s="58"/>
      <c r="E61" s="63"/>
      <c r="G61" s="4"/>
      <c r="H61" s="4"/>
      <c r="I61" s="4"/>
      <c r="J61" s="4"/>
      <c r="K61" s="4"/>
      <c r="L61" s="4"/>
      <c r="O61" s="5"/>
    </row>
    <row r="62" spans="1:15" x14ac:dyDescent="0.2">
      <c r="A62" s="49"/>
      <c r="B62" s="63"/>
      <c r="C62" s="58"/>
      <c r="D62" s="229"/>
      <c r="E62" s="229"/>
      <c r="F62" s="4"/>
      <c r="G62" s="4"/>
      <c r="H62" s="4"/>
      <c r="I62" s="4"/>
      <c r="J62" s="4"/>
      <c r="K62" s="4"/>
      <c r="L62" s="4"/>
      <c r="M62" s="4"/>
      <c r="N62" s="4"/>
      <c r="O62" s="5"/>
    </row>
    <row r="63" spans="1:15" ht="12.75" thickBot="1" x14ac:dyDescent="0.25">
      <c r="A63" s="49"/>
      <c r="B63" s="228"/>
      <c r="C63" s="228"/>
      <c r="D63" s="58"/>
      <c r="E63" s="63"/>
      <c r="F63" s="58"/>
      <c r="G63" s="58"/>
      <c r="H63" s="4"/>
      <c r="I63" s="4"/>
      <c r="J63" s="4"/>
      <c r="K63" s="4"/>
      <c r="L63" s="4"/>
      <c r="M63" s="4"/>
      <c r="N63" s="4"/>
      <c r="O63" s="5"/>
    </row>
    <row r="64" spans="1:15" ht="12.75" thickBot="1" x14ac:dyDescent="0.25">
      <c r="A64" s="64"/>
      <c r="B64" s="11"/>
      <c r="C64" s="11"/>
      <c r="D64" s="11"/>
      <c r="E64" s="11"/>
      <c r="F64" s="86"/>
      <c r="G64" s="86"/>
      <c r="H64" s="11"/>
      <c r="I64" s="11"/>
      <c r="J64" s="11"/>
      <c r="K64" s="224" t="s">
        <v>60</v>
      </c>
      <c r="L64" s="225"/>
      <c r="M64" s="249" t="e">
        <f>AVERAGE(N48,N55,N60)</f>
        <v>#DIV/0!</v>
      </c>
      <c r="N64" s="250"/>
      <c r="O64" s="14"/>
    </row>
    <row r="65" spans="1:15" ht="12.75" thickBot="1" x14ac:dyDescent="0.25">
      <c r="A65" s="87"/>
      <c r="B65" s="15"/>
      <c r="C65" s="15"/>
      <c r="D65" s="15"/>
      <c r="E65" s="15"/>
      <c r="F65" s="88"/>
      <c r="G65" s="88"/>
      <c r="H65" s="15"/>
      <c r="I65" s="15"/>
      <c r="J65" s="15"/>
      <c r="K65" s="15"/>
      <c r="L65" s="15"/>
      <c r="M65" s="15"/>
      <c r="N65" s="15"/>
      <c r="O65" s="16"/>
    </row>
    <row r="66" spans="1:15" ht="12.75" thickBot="1" x14ac:dyDescent="0.25">
      <c r="A66" s="209" t="s">
        <v>61</v>
      </c>
      <c r="B66" s="210"/>
      <c r="C66" s="210"/>
      <c r="D66" s="211"/>
      <c r="E66" s="4"/>
      <c r="F66" s="4"/>
      <c r="G66" s="4"/>
      <c r="H66" s="4"/>
      <c r="I66" s="4"/>
      <c r="J66" s="4"/>
      <c r="K66" s="4"/>
      <c r="L66" s="4"/>
      <c r="M66" s="4"/>
      <c r="N66" s="4"/>
      <c r="O66" s="5"/>
    </row>
    <row r="67" spans="1:15" ht="12.75" thickBot="1" x14ac:dyDescent="0.25">
      <c r="A67" s="17"/>
      <c r="B67" s="89"/>
      <c r="C67" s="89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5"/>
    </row>
    <row r="68" spans="1:15" ht="21.75" customHeight="1" thickBot="1" x14ac:dyDescent="0.25">
      <c r="A68" s="90" t="s">
        <v>62</v>
      </c>
      <c r="B68" s="117" t="s">
        <v>58</v>
      </c>
      <c r="C68" s="185">
        <v>1</v>
      </c>
      <c r="D68" s="228"/>
      <c r="E68" s="228"/>
      <c r="F68" s="246" t="s">
        <v>98</v>
      </c>
      <c r="G68" s="247"/>
      <c r="H68" s="247"/>
      <c r="I68" s="247"/>
      <c r="J68" s="247"/>
      <c r="K68" s="247"/>
      <c r="L68" s="248"/>
      <c r="M68" s="19" t="s">
        <v>15</v>
      </c>
      <c r="N68" s="19" t="s">
        <v>16</v>
      </c>
      <c r="O68" s="5"/>
    </row>
    <row r="69" spans="1:15" ht="20.25" customHeight="1" thickBot="1" x14ac:dyDescent="0.25">
      <c r="A69" s="49"/>
      <c r="B69" s="120" t="s">
        <v>31</v>
      </c>
      <c r="C69" s="186">
        <v>0</v>
      </c>
      <c r="D69" s="58"/>
      <c r="E69" s="63"/>
      <c r="F69" s="243"/>
      <c r="G69" s="244"/>
      <c r="H69" s="244"/>
      <c r="I69" s="244"/>
      <c r="J69" s="244"/>
      <c r="K69" s="244"/>
      <c r="L69" s="245"/>
      <c r="M69" s="26">
        <f>COUNT(F69:L69)</f>
        <v>0</v>
      </c>
      <c r="N69" s="27" t="str">
        <f>IF(M69=0,"",AVERAGE(F69:L69))</f>
        <v/>
      </c>
      <c r="O69" s="5"/>
    </row>
    <row r="70" spans="1:15" ht="12.75" customHeight="1" thickBot="1" x14ac:dyDescent="0.25">
      <c r="A70" s="49"/>
      <c r="B70" s="167"/>
      <c r="C70" s="63"/>
      <c r="D70" s="167"/>
      <c r="E70" s="63"/>
      <c r="F70" s="174"/>
      <c r="G70" s="174"/>
      <c r="H70" s="174"/>
      <c r="I70" s="174"/>
      <c r="J70" s="174"/>
      <c r="K70" s="174"/>
      <c r="L70" s="174"/>
      <c r="M70" s="102"/>
      <c r="N70" s="103"/>
      <c r="O70" s="5"/>
    </row>
    <row r="71" spans="1:15" ht="15.75" customHeight="1" thickBot="1" x14ac:dyDescent="0.25">
      <c r="A71" s="49"/>
      <c r="B71" s="167"/>
      <c r="C71" s="63"/>
      <c r="D71" s="167"/>
      <c r="E71" s="63"/>
      <c r="F71" s="174"/>
      <c r="G71" s="174"/>
      <c r="H71" s="174"/>
      <c r="I71" s="174"/>
      <c r="J71" s="174"/>
      <c r="K71" s="253" t="s">
        <v>63</v>
      </c>
      <c r="L71" s="254"/>
      <c r="M71" s="255" t="e">
        <f>AVERAGE(N69)</f>
        <v>#DIV/0!</v>
      </c>
      <c r="N71" s="256"/>
      <c r="O71" s="5"/>
    </row>
    <row r="72" spans="1:15" ht="14.25" customHeight="1" thickBot="1" x14ac:dyDescent="0.25">
      <c r="A72" s="49"/>
      <c r="B72" s="167"/>
      <c r="C72" s="63"/>
      <c r="D72" s="167"/>
      <c r="E72" s="63"/>
      <c r="F72" s="174"/>
      <c r="G72" s="174"/>
      <c r="H72" s="174"/>
      <c r="I72" s="174"/>
      <c r="J72" s="174"/>
      <c r="K72" s="174"/>
      <c r="L72" s="174"/>
      <c r="M72" s="102"/>
      <c r="N72" s="103"/>
      <c r="O72" s="5"/>
    </row>
    <row r="73" spans="1:15" ht="27.75" customHeight="1" thickBot="1" x14ac:dyDescent="0.25">
      <c r="A73" s="49"/>
      <c r="B73" s="167"/>
      <c r="C73" s="63"/>
      <c r="D73" s="167"/>
      <c r="E73" s="63"/>
      <c r="F73" s="233" t="s">
        <v>101</v>
      </c>
      <c r="G73" s="175" t="s">
        <v>99</v>
      </c>
      <c r="H73" s="235" t="s">
        <v>100</v>
      </c>
      <c r="I73" s="236"/>
      <c r="J73" s="236"/>
      <c r="K73" s="237"/>
      <c r="L73" s="174"/>
      <c r="M73" s="102"/>
      <c r="N73" s="103"/>
      <c r="O73" s="5"/>
    </row>
    <row r="74" spans="1:15" ht="33.75" customHeight="1" thickBot="1" x14ac:dyDescent="0.25">
      <c r="A74" s="49"/>
      <c r="B74" s="167"/>
      <c r="C74" s="63"/>
      <c r="D74" s="167"/>
      <c r="E74" s="63"/>
      <c r="F74" s="234"/>
      <c r="G74" s="176"/>
      <c r="H74" s="238"/>
      <c r="I74" s="239"/>
      <c r="J74" s="239"/>
      <c r="K74" s="240"/>
      <c r="L74" s="174"/>
      <c r="M74" s="102"/>
      <c r="N74" s="103"/>
      <c r="O74" s="5"/>
    </row>
    <row r="75" spans="1:15" ht="15" customHeight="1" thickBot="1" x14ac:dyDescent="0.25">
      <c r="A75" s="49"/>
      <c r="B75" s="167"/>
      <c r="C75" s="63"/>
      <c r="D75" s="167"/>
      <c r="E75" s="63"/>
      <c r="F75" s="174"/>
      <c r="G75" s="174"/>
      <c r="H75" s="174"/>
      <c r="I75" s="174"/>
      <c r="J75" s="174"/>
      <c r="K75" s="174"/>
      <c r="L75" s="174"/>
      <c r="M75" s="102"/>
      <c r="N75" s="103"/>
      <c r="O75" s="5"/>
    </row>
    <row r="76" spans="1:15" ht="12.75" thickBot="1" x14ac:dyDescent="0.25">
      <c r="A76" s="87"/>
      <c r="B76" s="91"/>
      <c r="C76" s="15"/>
      <c r="D76" s="91"/>
      <c r="E76" s="91"/>
      <c r="F76" s="91"/>
      <c r="G76" s="91"/>
      <c r="H76" s="15"/>
      <c r="I76" s="15"/>
      <c r="J76" s="15"/>
      <c r="K76" s="15"/>
      <c r="L76" s="15"/>
      <c r="M76" s="15"/>
      <c r="N76" s="15"/>
      <c r="O76" s="16"/>
    </row>
    <row r="77" spans="1:15" x14ac:dyDescent="0.2">
      <c r="A77" s="68" t="s">
        <v>64</v>
      </c>
      <c r="B77" s="69"/>
      <c r="C77" s="69"/>
      <c r="D77" s="69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92"/>
    </row>
    <row r="78" spans="1:15" ht="12.75" thickBot="1" x14ac:dyDescent="0.25">
      <c r="A78" s="70" t="s">
        <v>65</v>
      </c>
      <c r="B78" s="71"/>
      <c r="C78" s="7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93"/>
    </row>
    <row r="79" spans="1:15" ht="12.75" thickBot="1" x14ac:dyDescent="0.25">
      <c r="A79" s="87"/>
      <c r="B79" s="91"/>
      <c r="C79" s="15"/>
      <c r="D79" s="91"/>
      <c r="E79" s="91"/>
      <c r="F79" s="91"/>
      <c r="G79" s="91"/>
      <c r="H79" s="15"/>
      <c r="I79" s="15"/>
      <c r="J79" s="15"/>
      <c r="K79" s="15"/>
      <c r="L79" s="15"/>
      <c r="M79" s="15"/>
      <c r="N79" s="15"/>
      <c r="O79" s="16"/>
    </row>
    <row r="80" spans="1:15" ht="12.75" thickBot="1" x14ac:dyDescent="0.25">
      <c r="A80" s="209" t="s">
        <v>66</v>
      </c>
      <c r="B80" s="210"/>
      <c r="C80" s="210"/>
      <c r="D80" s="211"/>
      <c r="E80" s="58"/>
      <c r="F80" s="58"/>
      <c r="G80" s="58"/>
      <c r="H80" s="4"/>
      <c r="I80" s="4"/>
      <c r="J80" s="4"/>
      <c r="K80" s="4"/>
      <c r="L80" s="4"/>
      <c r="M80" s="4"/>
      <c r="N80" s="4"/>
      <c r="O80" s="5"/>
    </row>
    <row r="81" spans="1:15" s="96" customFormat="1" ht="12.75" thickBot="1" x14ac:dyDescent="0.25">
      <c r="A81" s="62"/>
      <c r="B81" s="58"/>
      <c r="C81" s="58"/>
      <c r="D81" s="58"/>
      <c r="E81" s="94"/>
      <c r="F81" s="58"/>
      <c r="G81" s="58"/>
      <c r="H81" s="4"/>
      <c r="I81" s="4"/>
      <c r="J81" s="4"/>
      <c r="K81" s="4"/>
      <c r="L81" s="4"/>
      <c r="M81" s="4"/>
      <c r="N81" s="4"/>
      <c r="O81" s="95"/>
    </row>
    <row r="82" spans="1:15" ht="22.5" customHeight="1" thickBot="1" x14ac:dyDescent="0.25">
      <c r="A82" s="97" t="s">
        <v>67</v>
      </c>
      <c r="B82" s="117" t="s">
        <v>58</v>
      </c>
      <c r="C82" s="185">
        <v>1</v>
      </c>
      <c r="D82" s="228"/>
      <c r="E82" s="228"/>
      <c r="F82" s="168">
        <f>+F6</f>
        <v>0</v>
      </c>
      <c r="G82" s="168">
        <f t="shared" ref="G82:L82" si="2">+G6</f>
        <v>0</v>
      </c>
      <c r="H82" s="168">
        <f t="shared" si="2"/>
        <v>0</v>
      </c>
      <c r="I82" s="168">
        <f t="shared" si="2"/>
        <v>0</v>
      </c>
      <c r="J82" s="168">
        <f t="shared" si="2"/>
        <v>0</v>
      </c>
      <c r="K82" s="168">
        <f t="shared" si="2"/>
        <v>0</v>
      </c>
      <c r="L82" s="168">
        <f t="shared" si="2"/>
        <v>0</v>
      </c>
      <c r="M82" s="19" t="s">
        <v>15</v>
      </c>
      <c r="N82" s="19" t="s">
        <v>16</v>
      </c>
      <c r="O82" s="5"/>
    </row>
    <row r="83" spans="1:15" ht="20.25" customHeight="1" thickBot="1" x14ac:dyDescent="0.25">
      <c r="A83" s="111">
        <v>7.0000000000000007E-2</v>
      </c>
      <c r="B83" s="120" t="s">
        <v>31</v>
      </c>
      <c r="C83" s="186">
        <v>0</v>
      </c>
      <c r="D83" s="58"/>
      <c r="E83" s="63"/>
      <c r="F83" s="56"/>
      <c r="G83" s="56"/>
      <c r="H83" s="56"/>
      <c r="I83" s="56"/>
      <c r="J83" s="56"/>
      <c r="K83" s="56"/>
      <c r="L83" s="56"/>
      <c r="M83" s="26">
        <f>COUNT(F83:L83)</f>
        <v>0</v>
      </c>
      <c r="N83" s="27" t="str">
        <f>IF(M83=0,"",AVERAGE(F83:L83))</f>
        <v/>
      </c>
      <c r="O83" s="5"/>
    </row>
    <row r="84" spans="1:15" ht="22.5" customHeight="1" x14ac:dyDescent="0.2">
      <c r="A84" s="49"/>
      <c r="B84" s="58"/>
      <c r="C84" s="4"/>
      <c r="D84" s="58"/>
      <c r="E84" s="63"/>
      <c r="F84" s="4"/>
      <c r="G84" s="4"/>
      <c r="H84" s="4"/>
      <c r="I84" s="4"/>
      <c r="J84" s="4"/>
      <c r="K84" s="4"/>
      <c r="L84" s="4"/>
      <c r="M84" s="4"/>
      <c r="N84" s="4"/>
      <c r="O84" s="5"/>
    </row>
    <row r="85" spans="1:15" ht="15.75" customHeight="1" x14ac:dyDescent="0.2">
      <c r="A85" s="49"/>
      <c r="B85" s="58"/>
      <c r="C85" s="4"/>
      <c r="D85" s="229"/>
      <c r="E85" s="229"/>
      <c r="F85" s="58"/>
      <c r="G85" s="58"/>
      <c r="H85" s="4"/>
      <c r="I85" s="4"/>
      <c r="J85" s="4"/>
      <c r="K85" s="4"/>
      <c r="L85" s="4"/>
      <c r="M85" s="4"/>
      <c r="N85" s="4"/>
      <c r="O85" s="5"/>
    </row>
    <row r="86" spans="1:15" ht="12.75" thickBot="1" x14ac:dyDescent="0.25">
      <c r="A86" s="49"/>
      <c r="B86" s="4"/>
      <c r="C86" s="4"/>
      <c r="D86" s="58"/>
      <c r="E86" s="58"/>
      <c r="F86" s="58"/>
      <c r="G86" s="58"/>
      <c r="H86" s="4"/>
      <c r="I86" s="4"/>
      <c r="J86" s="4"/>
      <c r="K86" s="4"/>
      <c r="L86" s="4"/>
      <c r="M86" s="4"/>
      <c r="N86" s="4"/>
      <c r="O86" s="5"/>
    </row>
    <row r="87" spans="1:15" ht="22.5" customHeight="1" thickBot="1" x14ac:dyDescent="0.25">
      <c r="A87" s="97" t="s">
        <v>96</v>
      </c>
      <c r="B87" s="117" t="s">
        <v>58</v>
      </c>
      <c r="C87" s="185">
        <v>1</v>
      </c>
      <c r="D87" s="228"/>
      <c r="E87" s="228"/>
      <c r="F87" s="168">
        <f>+F6</f>
        <v>0</v>
      </c>
      <c r="G87" s="168">
        <f t="shared" ref="G87:L87" si="3">+G6</f>
        <v>0</v>
      </c>
      <c r="H87" s="168">
        <f t="shared" si="3"/>
        <v>0</v>
      </c>
      <c r="I87" s="168">
        <f t="shared" si="3"/>
        <v>0</v>
      </c>
      <c r="J87" s="168">
        <f t="shared" si="3"/>
        <v>0</v>
      </c>
      <c r="K87" s="168">
        <f t="shared" si="3"/>
        <v>0</v>
      </c>
      <c r="L87" s="168">
        <f t="shared" si="3"/>
        <v>0</v>
      </c>
      <c r="M87" s="19" t="s">
        <v>15</v>
      </c>
      <c r="N87" s="19" t="s">
        <v>16</v>
      </c>
      <c r="O87" s="5"/>
    </row>
    <row r="88" spans="1:15" ht="20.25" customHeight="1" thickBot="1" x14ac:dyDescent="0.25">
      <c r="A88" s="111">
        <v>0.08</v>
      </c>
      <c r="B88" s="120" t="s">
        <v>31</v>
      </c>
      <c r="C88" s="186">
        <v>0</v>
      </c>
      <c r="D88" s="58"/>
      <c r="E88" s="63"/>
      <c r="F88" s="56"/>
      <c r="G88" s="56"/>
      <c r="H88" s="56"/>
      <c r="I88" s="56"/>
      <c r="J88" s="56"/>
      <c r="K88" s="56"/>
      <c r="L88" s="56"/>
      <c r="M88" s="26">
        <f>COUNT(F88:L88)</f>
        <v>0</v>
      </c>
      <c r="N88" s="27" t="str">
        <f>IF(M88=0,"",AVERAGE(F88:L88))</f>
        <v/>
      </c>
      <c r="O88" s="5"/>
    </row>
    <row r="89" spans="1:15" ht="22.5" customHeight="1" x14ac:dyDescent="0.2">
      <c r="A89" s="49"/>
      <c r="B89" s="4"/>
      <c r="C89" s="4"/>
      <c r="D89" s="58"/>
      <c r="E89" s="63"/>
      <c r="F89" s="4"/>
      <c r="G89" s="4"/>
      <c r="H89" s="4"/>
      <c r="I89" s="4"/>
      <c r="J89" s="4"/>
      <c r="K89" s="4"/>
      <c r="L89" s="4"/>
      <c r="M89" s="4"/>
      <c r="N89" s="4"/>
      <c r="O89" s="5"/>
    </row>
    <row r="90" spans="1:15" ht="12.75" thickBot="1" x14ac:dyDescent="0.25">
      <c r="A90" s="49"/>
      <c r="B90" s="4"/>
      <c r="C90" s="4"/>
      <c r="D90" s="58"/>
      <c r="E90" s="58"/>
      <c r="F90" s="58"/>
      <c r="G90" s="58"/>
      <c r="H90" s="4"/>
      <c r="I90" s="4"/>
      <c r="J90" s="4"/>
      <c r="K90" s="4"/>
      <c r="L90" s="4"/>
      <c r="M90" s="4"/>
      <c r="N90" s="4"/>
      <c r="O90" s="5"/>
    </row>
    <row r="91" spans="1:15" ht="12.75" thickBot="1" x14ac:dyDescent="0.25">
      <c r="A91" s="49"/>
      <c r="B91" s="4"/>
      <c r="C91" s="4"/>
      <c r="D91" s="58"/>
      <c r="E91" s="58"/>
      <c r="F91" s="58"/>
      <c r="G91" s="58"/>
      <c r="H91" s="4"/>
      <c r="I91" s="4"/>
      <c r="J91" s="4"/>
      <c r="K91" s="224" t="s">
        <v>68</v>
      </c>
      <c r="L91" s="225"/>
      <c r="M91" s="251" t="e">
        <f>AVERAGE(N83,N88)</f>
        <v>#DIV/0!</v>
      </c>
      <c r="N91" s="252"/>
      <c r="O91" s="5"/>
    </row>
    <row r="92" spans="1:15" x14ac:dyDescent="0.2">
      <c r="A92" s="49"/>
      <c r="B92" s="4"/>
      <c r="C92" s="4"/>
      <c r="D92" s="58"/>
      <c r="E92" s="58"/>
      <c r="F92" s="58"/>
      <c r="G92" s="58"/>
      <c r="H92" s="4"/>
      <c r="I92" s="4"/>
      <c r="J92" s="4"/>
      <c r="K92" s="4"/>
      <c r="L92" s="4"/>
      <c r="M92" s="4"/>
      <c r="N92" s="4"/>
      <c r="O92" s="5"/>
    </row>
    <row r="93" spans="1:15" ht="12.75" thickBot="1" x14ac:dyDescent="0.25">
      <c r="A93" s="49"/>
      <c r="B93" s="4"/>
      <c r="C93" s="4"/>
      <c r="D93" s="58"/>
      <c r="E93" s="58"/>
      <c r="F93" s="58"/>
      <c r="G93" s="58"/>
      <c r="H93" s="4"/>
      <c r="I93" s="4"/>
      <c r="J93" s="4"/>
      <c r="K93" s="4"/>
      <c r="L93" s="4"/>
      <c r="M93" s="4"/>
      <c r="N93" s="4"/>
      <c r="O93" s="5"/>
    </row>
    <row r="94" spans="1:15" ht="13.5" customHeight="1" thickBot="1" x14ac:dyDescent="0.25">
      <c r="A94" s="49"/>
      <c r="B94" s="4"/>
      <c r="C94" s="4"/>
      <c r="D94" s="58"/>
      <c r="E94" s="58"/>
      <c r="F94" s="58"/>
      <c r="G94" s="58"/>
      <c r="H94" s="4"/>
      <c r="I94" s="4"/>
      <c r="J94" s="4"/>
      <c r="K94" s="224" t="s">
        <v>69</v>
      </c>
      <c r="L94" s="225"/>
      <c r="M94" s="249" t="e">
        <f>AVERAGE(N37,N48,N55,N60,N69)</f>
        <v>#DIV/0!</v>
      </c>
      <c r="N94" s="252"/>
      <c r="O94" s="5"/>
    </row>
    <row r="95" spans="1:15" x14ac:dyDescent="0.2">
      <c r="A95" s="62"/>
      <c r="B95" s="4"/>
      <c r="C95" s="4"/>
      <c r="D95" s="58"/>
      <c r="E95" s="58"/>
      <c r="F95" s="58"/>
      <c r="G95" s="58"/>
      <c r="H95" s="4"/>
      <c r="I95" s="4"/>
      <c r="J95" s="4"/>
      <c r="K95" s="6"/>
      <c r="L95" s="6"/>
      <c r="M95" s="4"/>
      <c r="N95" s="4"/>
      <c r="O95" s="5"/>
    </row>
    <row r="96" spans="1:15" ht="12.75" thickBot="1" x14ac:dyDescent="0.25">
      <c r="A96" s="62"/>
      <c r="B96" s="58"/>
      <c r="C96" s="63"/>
      <c r="D96" s="58"/>
      <c r="E96" s="58"/>
      <c r="F96" s="98"/>
      <c r="G96" s="98"/>
      <c r="H96" s="98"/>
      <c r="I96" s="98"/>
      <c r="J96" s="98"/>
      <c r="K96" s="98"/>
      <c r="L96" s="98"/>
      <c r="M96" s="99"/>
      <c r="N96" s="99"/>
      <c r="O96" s="5"/>
    </row>
    <row r="97" spans="1:15" ht="13.5" customHeight="1" thickBot="1" x14ac:dyDescent="0.25">
      <c r="A97" s="62"/>
      <c r="B97" s="58"/>
      <c r="C97" s="63"/>
      <c r="D97" s="58"/>
      <c r="E97" s="58"/>
      <c r="F97" s="4"/>
      <c r="G97" s="4"/>
      <c r="H97" s="4"/>
      <c r="I97" s="4"/>
      <c r="J97" s="100"/>
      <c r="K97" s="224" t="s">
        <v>70</v>
      </c>
      <c r="L97" s="225"/>
      <c r="M97" s="249" t="e">
        <f>AVERAGE(N9,N10,N20,N27,N37,N48,N55,N60,N69,N83,N88)</f>
        <v>#DIV/0!</v>
      </c>
      <c r="N97" s="250"/>
      <c r="O97" s="5"/>
    </row>
    <row r="98" spans="1:15" ht="12.75" thickBot="1" x14ac:dyDescent="0.25">
      <c r="A98" s="62"/>
      <c r="B98" s="4"/>
      <c r="C98" s="4"/>
      <c r="D98" s="58"/>
      <c r="E98" s="58"/>
      <c r="F98" s="101"/>
      <c r="G98" s="101"/>
      <c r="H98" s="101"/>
      <c r="I98" s="101"/>
      <c r="J98" s="101"/>
      <c r="K98" s="101"/>
      <c r="L98" s="101"/>
      <c r="M98" s="99"/>
      <c r="N98" s="99"/>
      <c r="O98" s="5"/>
    </row>
    <row r="99" spans="1:15" x14ac:dyDescent="0.2">
      <c r="A99" s="87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6"/>
    </row>
    <row r="100" spans="1:15" ht="12.75" thickBot="1" x14ac:dyDescent="0.25">
      <c r="A100" s="49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5"/>
    </row>
    <row r="101" spans="1:15" ht="15.75" thickBot="1" x14ac:dyDescent="0.3">
      <c r="A101" s="230" t="s">
        <v>74</v>
      </c>
      <c r="B101" s="231"/>
      <c r="C101" s="232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5"/>
    </row>
    <row r="102" spans="1:15" ht="12.75" thickBot="1" x14ac:dyDescent="0.25">
      <c r="A102" s="241"/>
      <c r="B102" s="242"/>
      <c r="C102" s="242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5"/>
    </row>
    <row r="103" spans="1:15" ht="25.5" customHeight="1" thickBot="1" x14ac:dyDescent="0.25">
      <c r="A103" s="123" t="s">
        <v>75</v>
      </c>
      <c r="B103" s="117" t="s">
        <v>58</v>
      </c>
      <c r="C103" s="185">
        <v>1</v>
      </c>
      <c r="D103" s="4"/>
      <c r="E103" s="4"/>
      <c r="F103" s="181">
        <f>F6</f>
        <v>0</v>
      </c>
      <c r="G103" s="181">
        <f t="shared" ref="G103:L103" si="4">G6</f>
        <v>0</v>
      </c>
      <c r="H103" s="181">
        <f t="shared" si="4"/>
        <v>0</v>
      </c>
      <c r="I103" s="181">
        <f t="shared" si="4"/>
        <v>0</v>
      </c>
      <c r="J103" s="181">
        <f t="shared" si="4"/>
        <v>0</v>
      </c>
      <c r="K103" s="181">
        <f t="shared" si="4"/>
        <v>0</v>
      </c>
      <c r="L103" s="181">
        <f t="shared" si="4"/>
        <v>0</v>
      </c>
      <c r="M103" s="177" t="s">
        <v>15</v>
      </c>
      <c r="N103" s="177" t="s">
        <v>16</v>
      </c>
      <c r="O103" s="5"/>
    </row>
    <row r="104" spans="1:15" ht="25.5" customHeight="1" thickBot="1" x14ac:dyDescent="0.25">
      <c r="A104" s="122"/>
      <c r="B104" s="120" t="s">
        <v>31</v>
      </c>
      <c r="C104" s="186">
        <v>0</v>
      </c>
      <c r="D104" s="4"/>
      <c r="E104" s="4"/>
      <c r="F104" s="197"/>
      <c r="G104" s="197"/>
      <c r="H104" s="197"/>
      <c r="I104" s="197"/>
      <c r="J104" s="197"/>
      <c r="K104" s="197"/>
      <c r="L104" s="197"/>
      <c r="M104" s="178">
        <f>COUNT(F104:L104)</f>
        <v>0</v>
      </c>
      <c r="N104" s="183" t="str">
        <f>IF(M104=0,"",AVERAGE(F104:L104))</f>
        <v/>
      </c>
      <c r="O104" s="5"/>
    </row>
    <row r="105" spans="1:15" ht="25.5" customHeight="1" thickBot="1" x14ac:dyDescent="0.25">
      <c r="A105" s="116" t="s">
        <v>76</v>
      </c>
      <c r="B105" s="117" t="s">
        <v>58</v>
      </c>
      <c r="C105" s="185">
        <v>1</v>
      </c>
      <c r="D105" s="4"/>
      <c r="E105" s="4"/>
      <c r="F105" s="182">
        <f>F6</f>
        <v>0</v>
      </c>
      <c r="G105" s="182">
        <f t="shared" ref="G105:L105" si="5">G6</f>
        <v>0</v>
      </c>
      <c r="H105" s="182">
        <f t="shared" si="5"/>
        <v>0</v>
      </c>
      <c r="I105" s="182">
        <f t="shared" si="5"/>
        <v>0</v>
      </c>
      <c r="J105" s="182">
        <f t="shared" si="5"/>
        <v>0</v>
      </c>
      <c r="K105" s="182">
        <f t="shared" si="5"/>
        <v>0</v>
      </c>
      <c r="L105" s="182">
        <f t="shared" si="5"/>
        <v>0</v>
      </c>
      <c r="M105" s="179" t="s">
        <v>15</v>
      </c>
      <c r="N105" s="179" t="s">
        <v>16</v>
      </c>
      <c r="O105" s="5"/>
    </row>
    <row r="106" spans="1:15" ht="25.5" customHeight="1" thickBot="1" x14ac:dyDescent="0.25">
      <c r="A106" s="122"/>
      <c r="B106" s="120" t="s">
        <v>31</v>
      </c>
      <c r="C106" s="186">
        <v>0</v>
      </c>
      <c r="D106" s="4"/>
      <c r="E106" s="4"/>
      <c r="F106" s="197"/>
      <c r="G106" s="197"/>
      <c r="H106" s="197"/>
      <c r="I106" s="197"/>
      <c r="J106" s="197"/>
      <c r="K106" s="197"/>
      <c r="L106" s="197"/>
      <c r="M106" s="178">
        <f>COUNT(F106:L106)</f>
        <v>0</v>
      </c>
      <c r="N106" s="183" t="str">
        <f>IF(M106=0,"",AVERAGE(F106:L106))</f>
        <v/>
      </c>
      <c r="O106" s="5"/>
    </row>
    <row r="107" spans="1:15" ht="25.5" customHeight="1" thickBot="1" x14ac:dyDescent="0.25">
      <c r="A107" s="116" t="s">
        <v>77</v>
      </c>
      <c r="B107" s="117" t="s">
        <v>58</v>
      </c>
      <c r="C107" s="185">
        <v>1</v>
      </c>
      <c r="D107" s="4"/>
      <c r="E107" s="4"/>
      <c r="F107" s="182">
        <f>F6</f>
        <v>0</v>
      </c>
      <c r="G107" s="182">
        <f t="shared" ref="G107:L107" si="6">G6</f>
        <v>0</v>
      </c>
      <c r="H107" s="182">
        <f t="shared" si="6"/>
        <v>0</v>
      </c>
      <c r="I107" s="182">
        <f t="shared" si="6"/>
        <v>0</v>
      </c>
      <c r="J107" s="182">
        <f t="shared" si="6"/>
        <v>0</v>
      </c>
      <c r="K107" s="182">
        <f t="shared" si="6"/>
        <v>0</v>
      </c>
      <c r="L107" s="182">
        <f t="shared" si="6"/>
        <v>0</v>
      </c>
      <c r="M107" s="179" t="s">
        <v>15</v>
      </c>
      <c r="N107" s="179" t="s">
        <v>16</v>
      </c>
      <c r="O107" s="5"/>
    </row>
    <row r="108" spans="1:15" ht="25.5" customHeight="1" thickBot="1" x14ac:dyDescent="0.25">
      <c r="A108" s="122"/>
      <c r="B108" s="120" t="s">
        <v>31</v>
      </c>
      <c r="C108" s="186">
        <v>0</v>
      </c>
      <c r="D108" s="4"/>
      <c r="E108" s="4"/>
      <c r="F108" s="197"/>
      <c r="G108" s="197"/>
      <c r="H108" s="197"/>
      <c r="I108" s="197"/>
      <c r="J108" s="197"/>
      <c r="K108" s="197"/>
      <c r="L108" s="197"/>
      <c r="M108" s="178">
        <f>COUNT(F108:L108)</f>
        <v>0</v>
      </c>
      <c r="N108" s="183" t="str">
        <f>IF(M108=0,"",AVERAGE(F108:L108))</f>
        <v/>
      </c>
      <c r="O108" s="5"/>
    </row>
    <row r="109" spans="1:15" ht="25.5" customHeight="1" thickBot="1" x14ac:dyDescent="0.25">
      <c r="A109" s="116" t="s">
        <v>78</v>
      </c>
      <c r="B109" s="117" t="s">
        <v>58</v>
      </c>
      <c r="C109" s="185">
        <v>1</v>
      </c>
      <c r="D109" s="4"/>
      <c r="E109" s="4"/>
      <c r="F109" s="182">
        <f>F6</f>
        <v>0</v>
      </c>
      <c r="G109" s="182">
        <f t="shared" ref="G109:L109" si="7">G6</f>
        <v>0</v>
      </c>
      <c r="H109" s="182">
        <f t="shared" si="7"/>
        <v>0</v>
      </c>
      <c r="I109" s="182">
        <f t="shared" si="7"/>
        <v>0</v>
      </c>
      <c r="J109" s="182">
        <f t="shared" si="7"/>
        <v>0</v>
      </c>
      <c r="K109" s="182">
        <f t="shared" si="7"/>
        <v>0</v>
      </c>
      <c r="L109" s="182">
        <f t="shared" si="7"/>
        <v>0</v>
      </c>
      <c r="M109" s="179" t="s">
        <v>15</v>
      </c>
      <c r="N109" s="179" t="s">
        <v>16</v>
      </c>
      <c r="O109" s="5"/>
    </row>
    <row r="110" spans="1:15" ht="25.5" customHeight="1" thickBot="1" x14ac:dyDescent="0.25">
      <c r="A110" s="122"/>
      <c r="B110" s="120" t="s">
        <v>31</v>
      </c>
      <c r="C110" s="186">
        <v>0</v>
      </c>
      <c r="D110" s="4"/>
      <c r="E110" s="4"/>
      <c r="F110" s="197"/>
      <c r="G110" s="197"/>
      <c r="H110" s="197"/>
      <c r="I110" s="197"/>
      <c r="J110" s="197"/>
      <c r="K110" s="197"/>
      <c r="L110" s="197"/>
      <c r="M110" s="178">
        <f>COUNT(F110:L110)</f>
        <v>0</v>
      </c>
      <c r="N110" s="183" t="str">
        <f>IF(M110=0,"",AVERAGE(F110:L110))</f>
        <v/>
      </c>
      <c r="O110" s="5"/>
    </row>
    <row r="111" spans="1:15" ht="25.5" customHeight="1" thickBot="1" x14ac:dyDescent="0.25">
      <c r="A111" s="124" t="s">
        <v>79</v>
      </c>
      <c r="B111" s="117" t="s">
        <v>58</v>
      </c>
      <c r="C111" s="185">
        <v>1</v>
      </c>
      <c r="D111" s="4"/>
      <c r="E111" s="4"/>
      <c r="F111" s="182">
        <f>F6</f>
        <v>0</v>
      </c>
      <c r="G111" s="182">
        <f t="shared" ref="G111:L111" si="8">G6</f>
        <v>0</v>
      </c>
      <c r="H111" s="182">
        <f t="shared" si="8"/>
        <v>0</v>
      </c>
      <c r="I111" s="182">
        <f t="shared" si="8"/>
        <v>0</v>
      </c>
      <c r="J111" s="182">
        <f t="shared" si="8"/>
        <v>0</v>
      </c>
      <c r="K111" s="182">
        <f t="shared" si="8"/>
        <v>0</v>
      </c>
      <c r="L111" s="182">
        <f t="shared" si="8"/>
        <v>0</v>
      </c>
      <c r="M111" s="179" t="s">
        <v>15</v>
      </c>
      <c r="N111" s="179" t="s">
        <v>16</v>
      </c>
      <c r="O111" s="5"/>
    </row>
    <row r="112" spans="1:15" ht="25.5" customHeight="1" thickBot="1" x14ac:dyDescent="0.25">
      <c r="A112" s="122"/>
      <c r="B112" s="120" t="s">
        <v>31</v>
      </c>
      <c r="C112" s="186">
        <v>0</v>
      </c>
      <c r="D112" s="4"/>
      <c r="E112" s="4"/>
      <c r="F112" s="197"/>
      <c r="G112" s="197"/>
      <c r="H112" s="197"/>
      <c r="I112" s="197"/>
      <c r="J112" s="197"/>
      <c r="K112" s="197"/>
      <c r="L112" s="197"/>
      <c r="M112" s="180">
        <f>COUNT(F112:L112)</f>
        <v>0</v>
      </c>
      <c r="N112" s="183" t="str">
        <f>IF(M112=0,"",AVERAGE(F112:L112))</f>
        <v/>
      </c>
      <c r="O112" s="5"/>
    </row>
    <row r="113" spans="1:15" x14ac:dyDescent="0.2">
      <c r="A113" s="49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5"/>
    </row>
    <row r="114" spans="1:15" ht="12.75" thickBot="1" x14ac:dyDescent="0.25">
      <c r="A114" s="49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5"/>
    </row>
    <row r="115" spans="1:15" ht="12.75" thickBot="1" x14ac:dyDescent="0.25">
      <c r="A115" s="49"/>
      <c r="B115" s="4"/>
      <c r="C115" s="4"/>
      <c r="D115" s="4"/>
      <c r="E115" s="4"/>
      <c r="F115" s="4"/>
      <c r="G115" s="4"/>
      <c r="H115" s="4"/>
      <c r="I115" s="4"/>
      <c r="J115" s="4"/>
      <c r="K115" s="224" t="s">
        <v>80</v>
      </c>
      <c r="L115" s="225"/>
      <c r="M115" s="257" t="e">
        <f>AVERAGE(N104,N106,N108,N110,N112)</f>
        <v>#DIV/0!</v>
      </c>
      <c r="N115" s="258"/>
      <c r="O115" s="5"/>
    </row>
    <row r="116" spans="1:15" x14ac:dyDescent="0.2">
      <c r="A116" s="49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5"/>
    </row>
    <row r="117" spans="1:15" x14ac:dyDescent="0.2">
      <c r="A117" s="49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5"/>
    </row>
    <row r="118" spans="1:15" x14ac:dyDescent="0.2">
      <c r="A118" s="49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5"/>
    </row>
    <row r="119" spans="1:15" x14ac:dyDescent="0.2">
      <c r="A119" s="49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5"/>
    </row>
    <row r="120" spans="1:15" ht="12.75" thickBot="1" x14ac:dyDescent="0.25">
      <c r="A120" s="64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4"/>
    </row>
  </sheetData>
  <mergeCells count="54">
    <mergeCell ref="A102:C102"/>
    <mergeCell ref="K115:L115"/>
    <mergeCell ref="M115:N115"/>
    <mergeCell ref="F36:L36"/>
    <mergeCell ref="F37:L37"/>
    <mergeCell ref="F47:L47"/>
    <mergeCell ref="F48:L48"/>
    <mergeCell ref="F54:L54"/>
    <mergeCell ref="F55:L55"/>
    <mergeCell ref="F59:L59"/>
    <mergeCell ref="F60:L60"/>
    <mergeCell ref="F68:L68"/>
    <mergeCell ref="F69:L69"/>
    <mergeCell ref="K94:L94"/>
    <mergeCell ref="M94:N94"/>
    <mergeCell ref="K97:L97"/>
    <mergeCell ref="D68:E68"/>
    <mergeCell ref="M97:N97"/>
    <mergeCell ref="A101:C101"/>
    <mergeCell ref="A80:D80"/>
    <mergeCell ref="D85:E85"/>
    <mergeCell ref="D87:E87"/>
    <mergeCell ref="K91:L91"/>
    <mergeCell ref="M91:N91"/>
    <mergeCell ref="D82:E82"/>
    <mergeCell ref="F73:F74"/>
    <mergeCell ref="H73:K73"/>
    <mergeCell ref="H74:K74"/>
    <mergeCell ref="K71:L71"/>
    <mergeCell ref="M71:N71"/>
    <mergeCell ref="M64:N64"/>
    <mergeCell ref="A66:D66"/>
    <mergeCell ref="M42:N42"/>
    <mergeCell ref="A44:D44"/>
    <mergeCell ref="D45:E45"/>
    <mergeCell ref="D52:E52"/>
    <mergeCell ref="D54:E54"/>
    <mergeCell ref="D57:E57"/>
    <mergeCell ref="D59:E59"/>
    <mergeCell ref="D62:E62"/>
    <mergeCell ref="B63:C63"/>
    <mergeCell ref="K64:L64"/>
    <mergeCell ref="D11:K11"/>
    <mergeCell ref="I12:K12"/>
    <mergeCell ref="J13:K13"/>
    <mergeCell ref="B35:C35"/>
    <mergeCell ref="D42:E42"/>
    <mergeCell ref="K42:L42"/>
    <mergeCell ref="F8:L8"/>
    <mergeCell ref="B2:D2"/>
    <mergeCell ref="B3:D3"/>
    <mergeCell ref="A4:D4"/>
    <mergeCell ref="B6:C6"/>
    <mergeCell ref="B8:C8"/>
  </mergeCells>
  <conditionalFormatting sqref="M94">
    <cfRule type="cellIs" dxfId="564" priority="206" stopIfTrue="1" operator="lessThanOrEqual">
      <formula>0.75</formula>
    </cfRule>
    <cfRule type="cellIs" dxfId="563" priority="207" stopIfTrue="1" operator="between">
      <formula>0.751</formula>
      <formula>1.14</formula>
    </cfRule>
    <cfRule type="cellIs" dxfId="562" priority="208" stopIfTrue="1" operator="between">
      <formula>1.141</formula>
      <formula>"1.50"</formula>
    </cfRule>
  </conditionalFormatting>
  <conditionalFormatting sqref="M97">
    <cfRule type="cellIs" dxfId="561" priority="203" stopIfTrue="1" operator="lessThanOrEqual">
      <formula>0.75</formula>
    </cfRule>
    <cfRule type="cellIs" dxfId="560" priority="204" stopIfTrue="1" operator="between">
      <formula>0.751</formula>
      <formula>1.14</formula>
    </cfRule>
    <cfRule type="cellIs" dxfId="559" priority="205" stopIfTrue="1" operator="between">
      <formula>1.141</formula>
      <formula>1.5</formula>
    </cfRule>
  </conditionalFormatting>
  <conditionalFormatting sqref="M42">
    <cfRule type="cellIs" dxfId="558" priority="200" stopIfTrue="1" operator="lessThanOrEqual">
      <formula>0.75</formula>
    </cfRule>
    <cfRule type="cellIs" dxfId="557" priority="201" stopIfTrue="1" operator="between">
      <formula>0.751</formula>
      <formula>1.14</formula>
    </cfRule>
    <cfRule type="cellIs" dxfId="556" priority="202" stopIfTrue="1" operator="between">
      <formula>1.141</formula>
      <formula>"1.50"</formula>
    </cfRule>
  </conditionalFormatting>
  <conditionalFormatting sqref="M64">
    <cfRule type="cellIs" dxfId="555" priority="197" stopIfTrue="1" operator="lessThanOrEqual">
      <formula>0.75</formula>
    </cfRule>
    <cfRule type="cellIs" dxfId="554" priority="198" stopIfTrue="1" operator="between">
      <formula>0.751</formula>
      <formula>1.14</formula>
    </cfRule>
    <cfRule type="cellIs" dxfId="553" priority="199" stopIfTrue="1" operator="between">
      <formula>1.141</formula>
      <formula>"1.50"</formula>
    </cfRule>
  </conditionalFormatting>
  <conditionalFormatting sqref="M91">
    <cfRule type="cellIs" dxfId="552" priority="191" stopIfTrue="1" operator="lessThanOrEqual">
      <formula>0.75</formula>
    </cfRule>
    <cfRule type="cellIs" dxfId="551" priority="192" stopIfTrue="1" operator="between">
      <formula>0.751</formula>
      <formula>1.14</formula>
    </cfRule>
    <cfRule type="cellIs" dxfId="550" priority="193" stopIfTrue="1" operator="between">
      <formula>1.141</formula>
      <formula>"1.50"</formula>
    </cfRule>
  </conditionalFormatting>
  <conditionalFormatting sqref="M97">
    <cfRule type="cellIs" dxfId="549" priority="188" stopIfTrue="1" operator="lessThanOrEqual">
      <formula>0.75</formula>
    </cfRule>
    <cfRule type="cellIs" dxfId="548" priority="189" stopIfTrue="1" operator="between">
      <formula>0.751</formula>
      <formula>1.14</formula>
    </cfRule>
    <cfRule type="cellIs" dxfId="547" priority="190" stopIfTrue="1" operator="between">
      <formula>1.141</formula>
      <formula>1.5</formula>
    </cfRule>
  </conditionalFormatting>
  <conditionalFormatting sqref="M94">
    <cfRule type="cellIs" dxfId="546" priority="185" stopIfTrue="1" operator="lessThanOrEqual">
      <formula>0.75</formula>
    </cfRule>
    <cfRule type="cellIs" dxfId="545" priority="186" stopIfTrue="1" operator="between">
      <formula>0.751</formula>
      <formula>1.14</formula>
    </cfRule>
    <cfRule type="cellIs" dxfId="544" priority="187" stopIfTrue="1" operator="between">
      <formula>1.141</formula>
      <formula>"1.50"</formula>
    </cfRule>
  </conditionalFormatting>
  <conditionalFormatting sqref="M71">
    <cfRule type="cellIs" dxfId="543" priority="179" stopIfTrue="1" operator="lessThanOrEqual">
      <formula>0.75</formula>
    </cfRule>
    <cfRule type="cellIs" dxfId="542" priority="180" stopIfTrue="1" operator="between">
      <formula>0.751</formula>
      <formula>1.14</formula>
    </cfRule>
    <cfRule type="cellIs" dxfId="541" priority="181" stopIfTrue="1" operator="between">
      <formula>1.141</formula>
      <formula>"1.50"</formula>
    </cfRule>
  </conditionalFormatting>
  <conditionalFormatting sqref="M115">
    <cfRule type="cellIs" dxfId="540" priority="143" stopIfTrue="1" operator="lessThanOrEqual">
      <formula>0.75</formula>
    </cfRule>
    <cfRule type="cellIs" dxfId="539" priority="144" stopIfTrue="1" operator="between">
      <formula>0.751</formula>
      <formula>1.14</formula>
    </cfRule>
    <cfRule type="cellIs" dxfId="538" priority="145" stopIfTrue="1" operator="between">
      <formula>1.141</formula>
      <formula>"1.50"</formula>
    </cfRule>
  </conditionalFormatting>
  <conditionalFormatting sqref="N104">
    <cfRule type="containsBlanks" dxfId="537" priority="77">
      <formula>LEN(TRIM(N104))=0</formula>
    </cfRule>
    <cfRule type="cellIs" dxfId="536" priority="78" stopIfTrue="1" operator="lessThanOrEqual">
      <formula>0.75</formula>
    </cfRule>
    <cfRule type="cellIs" dxfId="535" priority="79" stopIfTrue="1" operator="between">
      <formula>0.751</formula>
      <formula>1.14</formula>
    </cfRule>
    <cfRule type="cellIs" dxfId="534" priority="80" stopIfTrue="1" operator="between">
      <formula>1.141</formula>
      <formula>"1.50"</formula>
    </cfRule>
  </conditionalFormatting>
  <conditionalFormatting sqref="N106">
    <cfRule type="containsBlanks" dxfId="533" priority="73">
      <formula>LEN(TRIM(N106))=0</formula>
    </cfRule>
    <cfRule type="cellIs" dxfId="532" priority="74" stopIfTrue="1" operator="lessThanOrEqual">
      <formula>0.75</formula>
    </cfRule>
    <cfRule type="cellIs" dxfId="531" priority="75" stopIfTrue="1" operator="between">
      <formula>0.751</formula>
      <formula>1.14</formula>
    </cfRule>
    <cfRule type="cellIs" dxfId="530" priority="76" stopIfTrue="1" operator="between">
      <formula>1.141</formula>
      <formula>"1.50"</formula>
    </cfRule>
  </conditionalFormatting>
  <conditionalFormatting sqref="N108">
    <cfRule type="containsBlanks" dxfId="529" priority="69">
      <formula>LEN(TRIM(N108))=0</formula>
    </cfRule>
    <cfRule type="cellIs" dxfId="528" priority="70" stopIfTrue="1" operator="lessThanOrEqual">
      <formula>0.75</formula>
    </cfRule>
    <cfRule type="cellIs" dxfId="527" priority="71" stopIfTrue="1" operator="between">
      <formula>0.751</formula>
      <formula>1.14</formula>
    </cfRule>
    <cfRule type="cellIs" dxfId="526" priority="72" stopIfTrue="1" operator="between">
      <formula>1.141</formula>
      <formula>"1.50"</formula>
    </cfRule>
  </conditionalFormatting>
  <conditionalFormatting sqref="N110">
    <cfRule type="containsBlanks" dxfId="525" priority="65">
      <formula>LEN(TRIM(N110))=0</formula>
    </cfRule>
    <cfRule type="cellIs" dxfId="524" priority="66" stopIfTrue="1" operator="lessThanOrEqual">
      <formula>0.75</formula>
    </cfRule>
    <cfRule type="cellIs" dxfId="523" priority="67" stopIfTrue="1" operator="between">
      <formula>0.751</formula>
      <formula>1.14</formula>
    </cfRule>
    <cfRule type="cellIs" dxfId="522" priority="68" stopIfTrue="1" operator="between">
      <formula>1.141</formula>
      <formula>"1.50"</formula>
    </cfRule>
  </conditionalFormatting>
  <conditionalFormatting sqref="N112">
    <cfRule type="containsBlanks" dxfId="521" priority="61">
      <formula>LEN(TRIM(N112))=0</formula>
    </cfRule>
    <cfRule type="cellIs" dxfId="520" priority="62" stopIfTrue="1" operator="lessThanOrEqual">
      <formula>0.75</formula>
    </cfRule>
    <cfRule type="cellIs" dxfId="519" priority="63" stopIfTrue="1" operator="between">
      <formula>0.751</formula>
      <formula>1.14</formula>
    </cfRule>
    <cfRule type="cellIs" dxfId="518" priority="64" stopIfTrue="1" operator="between">
      <formula>1.141</formula>
      <formula>"1.50"</formula>
    </cfRule>
  </conditionalFormatting>
  <conditionalFormatting sqref="F104:L104">
    <cfRule type="containsBlanks" dxfId="517" priority="55">
      <formula>LEN(TRIM(F104))=0</formula>
    </cfRule>
    <cfRule type="cellIs" dxfId="516" priority="56" operator="between">
      <formula>0.935</formula>
      <formula>1</formula>
    </cfRule>
    <cfRule type="cellIs" dxfId="515" priority="57" operator="between">
      <formula>0.765</formula>
      <formula>0.93499999999999</formula>
    </cfRule>
    <cfRule type="cellIs" dxfId="514" priority="58" operator="between">
      <formula>0.595</formula>
      <formula>0.7649999999999</formula>
    </cfRule>
    <cfRule type="cellIs" dxfId="513" priority="59" operator="between">
      <formula>0.495</formula>
      <formula>0.5949999999999</formula>
    </cfRule>
    <cfRule type="cellIs" dxfId="512" priority="60" operator="lessThan">
      <formula>0.495</formula>
    </cfRule>
  </conditionalFormatting>
  <conditionalFormatting sqref="G104:L104">
    <cfRule type="containsBlanks" dxfId="511" priority="49">
      <formula>LEN(TRIM(G104))=0</formula>
    </cfRule>
    <cfRule type="cellIs" dxfId="510" priority="50" operator="between">
      <formula>0.935</formula>
      <formula>1</formula>
    </cfRule>
    <cfRule type="cellIs" dxfId="509" priority="51" operator="between">
      <formula>0.765</formula>
      <formula>0.93499999999999</formula>
    </cfRule>
    <cfRule type="cellIs" dxfId="508" priority="52" operator="between">
      <formula>0.595</formula>
      <formula>0.7649999999999</formula>
    </cfRule>
    <cfRule type="cellIs" dxfId="507" priority="53" operator="between">
      <formula>0.495</formula>
      <formula>0.5949999999999</formula>
    </cfRule>
    <cfRule type="cellIs" dxfId="506" priority="54" operator="lessThan">
      <formula>0.495</formula>
    </cfRule>
  </conditionalFormatting>
  <conditionalFormatting sqref="F106:L106">
    <cfRule type="containsBlanks" dxfId="505" priority="43">
      <formula>LEN(TRIM(F106))=0</formula>
    </cfRule>
    <cfRule type="cellIs" dxfId="504" priority="44" operator="between">
      <formula>0.935</formula>
      <formula>1</formula>
    </cfRule>
    <cfRule type="cellIs" dxfId="503" priority="45" operator="between">
      <formula>0.765</formula>
      <formula>0.93499999999999</formula>
    </cfRule>
    <cfRule type="cellIs" dxfId="502" priority="46" operator="between">
      <formula>0.595</formula>
      <formula>0.7649999999999</formula>
    </cfRule>
    <cfRule type="cellIs" dxfId="501" priority="47" operator="between">
      <formula>0.495</formula>
      <formula>0.5949999999999</formula>
    </cfRule>
    <cfRule type="cellIs" dxfId="500" priority="48" operator="lessThan">
      <formula>0.495</formula>
    </cfRule>
  </conditionalFormatting>
  <conditionalFormatting sqref="G106:L106">
    <cfRule type="containsBlanks" dxfId="499" priority="37">
      <formula>LEN(TRIM(G106))=0</formula>
    </cfRule>
    <cfRule type="cellIs" dxfId="498" priority="38" operator="between">
      <formula>0.935</formula>
      <formula>1</formula>
    </cfRule>
    <cfRule type="cellIs" dxfId="497" priority="39" operator="between">
      <formula>0.765</formula>
      <formula>0.93499999999999</formula>
    </cfRule>
    <cfRule type="cellIs" dxfId="496" priority="40" operator="between">
      <formula>0.595</formula>
      <formula>0.7649999999999</formula>
    </cfRule>
    <cfRule type="cellIs" dxfId="495" priority="41" operator="between">
      <formula>0.495</formula>
      <formula>0.5949999999999</formula>
    </cfRule>
    <cfRule type="cellIs" dxfId="494" priority="42" operator="lessThan">
      <formula>0.495</formula>
    </cfRule>
  </conditionalFormatting>
  <conditionalFormatting sqref="F108:L108">
    <cfRule type="containsBlanks" dxfId="493" priority="31">
      <formula>LEN(TRIM(F108))=0</formula>
    </cfRule>
    <cfRule type="cellIs" dxfId="492" priority="32" operator="between">
      <formula>0.935</formula>
      <formula>1</formula>
    </cfRule>
    <cfRule type="cellIs" dxfId="491" priority="33" operator="between">
      <formula>0.765</formula>
      <formula>0.93499999999999</formula>
    </cfRule>
    <cfRule type="cellIs" dxfId="490" priority="34" operator="between">
      <formula>0.595</formula>
      <formula>0.7649999999999</formula>
    </cfRule>
    <cfRule type="cellIs" dxfId="489" priority="35" operator="between">
      <formula>0.495</formula>
      <formula>0.5949999999999</formula>
    </cfRule>
    <cfRule type="cellIs" dxfId="488" priority="36" operator="lessThan">
      <formula>0.495</formula>
    </cfRule>
  </conditionalFormatting>
  <conditionalFormatting sqref="G108:L108">
    <cfRule type="containsBlanks" dxfId="487" priority="25">
      <formula>LEN(TRIM(G108))=0</formula>
    </cfRule>
    <cfRule type="cellIs" dxfId="486" priority="26" operator="between">
      <formula>0.935</formula>
      <formula>1</formula>
    </cfRule>
    <cfRule type="cellIs" dxfId="485" priority="27" operator="between">
      <formula>0.765</formula>
      <formula>0.93499999999999</formula>
    </cfRule>
    <cfRule type="cellIs" dxfId="484" priority="28" operator="between">
      <formula>0.595</formula>
      <formula>0.7649999999999</formula>
    </cfRule>
    <cfRule type="cellIs" dxfId="483" priority="29" operator="between">
      <formula>0.495</formula>
      <formula>0.5949999999999</formula>
    </cfRule>
    <cfRule type="cellIs" dxfId="482" priority="30" operator="lessThan">
      <formula>0.495</formula>
    </cfRule>
  </conditionalFormatting>
  <conditionalFormatting sqref="F110:L110">
    <cfRule type="containsBlanks" dxfId="481" priority="19">
      <formula>LEN(TRIM(F110))=0</formula>
    </cfRule>
    <cfRule type="cellIs" dxfId="480" priority="20" operator="between">
      <formula>0.935</formula>
      <formula>1</formula>
    </cfRule>
    <cfRule type="cellIs" dxfId="479" priority="21" operator="between">
      <formula>0.765</formula>
      <formula>0.93499999999999</formula>
    </cfRule>
    <cfRule type="cellIs" dxfId="478" priority="22" operator="between">
      <formula>0.595</formula>
      <formula>0.7649999999999</formula>
    </cfRule>
    <cfRule type="cellIs" dxfId="477" priority="23" operator="between">
      <formula>0.495</formula>
      <formula>0.5949999999999</formula>
    </cfRule>
    <cfRule type="cellIs" dxfId="476" priority="24" operator="lessThan">
      <formula>0.495</formula>
    </cfRule>
  </conditionalFormatting>
  <conditionalFormatting sqref="G110:L110">
    <cfRule type="containsBlanks" dxfId="475" priority="13">
      <formula>LEN(TRIM(G110))=0</formula>
    </cfRule>
    <cfRule type="cellIs" dxfId="474" priority="14" operator="between">
      <formula>0.935</formula>
      <formula>1</formula>
    </cfRule>
    <cfRule type="cellIs" dxfId="473" priority="15" operator="between">
      <formula>0.765</formula>
      <formula>0.93499999999999</formula>
    </cfRule>
    <cfRule type="cellIs" dxfId="472" priority="16" operator="between">
      <formula>0.595</formula>
      <formula>0.7649999999999</formula>
    </cfRule>
    <cfRule type="cellIs" dxfId="471" priority="17" operator="between">
      <formula>0.495</formula>
      <formula>0.5949999999999</formula>
    </cfRule>
    <cfRule type="cellIs" dxfId="470" priority="18" operator="lessThan">
      <formula>0.495</formula>
    </cfRule>
  </conditionalFormatting>
  <conditionalFormatting sqref="F112:L112">
    <cfRule type="containsBlanks" dxfId="469" priority="7">
      <formula>LEN(TRIM(F112))=0</formula>
    </cfRule>
    <cfRule type="cellIs" dxfId="468" priority="8" operator="between">
      <formula>0.935</formula>
      <formula>1</formula>
    </cfRule>
    <cfRule type="cellIs" dxfId="467" priority="9" operator="between">
      <formula>0.765</formula>
      <formula>0.93499999999999</formula>
    </cfRule>
    <cfRule type="cellIs" dxfId="466" priority="10" operator="between">
      <formula>0.595</formula>
      <formula>0.7649999999999</formula>
    </cfRule>
    <cfRule type="cellIs" dxfId="465" priority="11" operator="between">
      <formula>0.495</formula>
      <formula>0.5949999999999</formula>
    </cfRule>
    <cfRule type="cellIs" dxfId="464" priority="12" operator="lessThan">
      <formula>0.495</formula>
    </cfRule>
  </conditionalFormatting>
  <conditionalFormatting sqref="G112:L112">
    <cfRule type="containsBlanks" dxfId="463" priority="1">
      <formula>LEN(TRIM(G112))=0</formula>
    </cfRule>
    <cfRule type="cellIs" dxfId="462" priority="2" operator="between">
      <formula>0.935</formula>
      <formula>1</formula>
    </cfRule>
    <cfRule type="cellIs" dxfId="461" priority="3" operator="between">
      <formula>0.765</formula>
      <formula>0.93499999999999</formula>
    </cfRule>
    <cfRule type="cellIs" dxfId="460" priority="4" operator="between">
      <formula>0.595</formula>
      <formula>0.7649999999999</formula>
    </cfRule>
    <cfRule type="cellIs" dxfId="459" priority="5" operator="between">
      <formula>0.495</formula>
      <formula>0.5949999999999</formula>
    </cfRule>
    <cfRule type="cellIs" dxfId="458" priority="6" operator="lessThan">
      <formula>0.495</formula>
    </cfRule>
  </conditionalFormatting>
  <pageMargins left="0.75" right="0.75" top="1" bottom="1" header="0" footer="0"/>
  <pageSetup scale="45" orientation="landscape" horizontalDpi="300" verticalDpi="300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20"/>
  <sheetViews>
    <sheetView topLeftCell="A70" zoomScale="60" zoomScaleNormal="60" workbookViewId="0">
      <selection activeCell="B88" sqref="B88"/>
    </sheetView>
  </sheetViews>
  <sheetFormatPr baseColWidth="10" defaultRowHeight="12" x14ac:dyDescent="0.2"/>
  <cols>
    <col min="1" max="1" width="58.85546875" style="1" bestFit="1" customWidth="1"/>
    <col min="2" max="3" width="11.42578125" style="1"/>
    <col min="4" max="4" width="18.5703125" style="1" bestFit="1" customWidth="1"/>
    <col min="5" max="5" width="18.85546875" style="1" customWidth="1"/>
    <col min="6" max="6" width="36.7109375" style="1" customWidth="1"/>
    <col min="7" max="7" width="25.7109375" style="1" customWidth="1"/>
    <col min="8" max="8" width="15" style="1" bestFit="1" customWidth="1"/>
    <col min="9" max="10" width="14" style="1" customWidth="1"/>
    <col min="11" max="11" width="20" style="1" customWidth="1"/>
    <col min="12" max="12" width="13.140625" style="1" bestFit="1" customWidth="1"/>
    <col min="13" max="13" width="13.7109375" style="1" bestFit="1" customWidth="1"/>
    <col min="14" max="14" width="20" style="1" bestFit="1" customWidth="1"/>
    <col min="15" max="15" width="11.42578125" style="2"/>
    <col min="16" max="16384" width="11.42578125" style="1"/>
  </cols>
  <sheetData>
    <row r="1" spans="1:15" ht="12.75" thickBot="1" x14ac:dyDescent="0.25"/>
    <row r="2" spans="1:15" ht="12.75" thickBot="1" x14ac:dyDescent="0.25">
      <c r="A2" s="3" t="s">
        <v>71</v>
      </c>
      <c r="B2" s="203"/>
      <c r="C2" s="204"/>
      <c r="D2" s="205"/>
      <c r="E2" s="4"/>
      <c r="F2" s="4"/>
      <c r="G2" s="4"/>
      <c r="H2" s="4"/>
      <c r="I2" s="4"/>
      <c r="J2" s="4"/>
      <c r="K2" s="4"/>
      <c r="L2" s="4"/>
      <c r="M2" s="4"/>
      <c r="N2" s="4"/>
      <c r="O2" s="5"/>
    </row>
    <row r="3" spans="1:15" ht="12.75" thickBot="1" x14ac:dyDescent="0.25">
      <c r="A3" s="3" t="s">
        <v>72</v>
      </c>
      <c r="B3" s="206"/>
      <c r="C3" s="207"/>
      <c r="D3" s="208"/>
      <c r="E3" s="4"/>
      <c r="F3" s="4"/>
      <c r="G3" s="4"/>
      <c r="H3" s="4"/>
      <c r="I3" s="4"/>
      <c r="J3" s="4"/>
      <c r="K3" s="4"/>
      <c r="L3" s="4"/>
      <c r="M3" s="4"/>
      <c r="N3" s="4"/>
      <c r="O3" s="5"/>
    </row>
    <row r="4" spans="1:15" ht="12.75" thickBot="1" x14ac:dyDescent="0.25">
      <c r="A4" s="209" t="s">
        <v>0</v>
      </c>
      <c r="B4" s="210"/>
      <c r="C4" s="210"/>
      <c r="D4" s="211"/>
      <c r="E4" s="6"/>
      <c r="F4" s="7" t="s">
        <v>1</v>
      </c>
      <c r="G4" s="7" t="s">
        <v>2</v>
      </c>
      <c r="H4" s="7" t="s">
        <v>3</v>
      </c>
      <c r="I4" s="7" t="s">
        <v>4</v>
      </c>
      <c r="J4" s="7" t="s">
        <v>5</v>
      </c>
      <c r="K4" s="7" t="s">
        <v>6</v>
      </c>
      <c r="L4" s="7" t="s">
        <v>7</v>
      </c>
      <c r="M4" s="4"/>
      <c r="N4" s="4"/>
      <c r="O4" s="5"/>
    </row>
    <row r="5" spans="1:15" ht="12.75" thickBot="1" x14ac:dyDescent="0.25">
      <c r="A5" s="8" t="s">
        <v>8</v>
      </c>
      <c r="B5" s="4"/>
      <c r="C5" s="4"/>
      <c r="D5" s="4"/>
      <c r="E5" s="4"/>
      <c r="F5" s="9" t="s">
        <v>9</v>
      </c>
      <c r="G5" s="9" t="s">
        <v>9</v>
      </c>
      <c r="H5" s="9" t="s">
        <v>9</v>
      </c>
      <c r="I5" s="9" t="s">
        <v>9</v>
      </c>
      <c r="J5" s="9" t="s">
        <v>9</v>
      </c>
      <c r="K5" s="9" t="s">
        <v>9</v>
      </c>
      <c r="L5" s="9" t="s">
        <v>9</v>
      </c>
      <c r="M5" s="4"/>
      <c r="N5" s="4"/>
      <c r="O5" s="5"/>
    </row>
    <row r="6" spans="1:15" ht="12.75" thickBot="1" x14ac:dyDescent="0.25">
      <c r="A6" s="10"/>
      <c r="B6" s="212" t="s">
        <v>10</v>
      </c>
      <c r="C6" s="212"/>
      <c r="D6" s="11"/>
      <c r="E6" s="11"/>
      <c r="F6" s="12"/>
      <c r="G6" s="12"/>
      <c r="H6" s="12"/>
      <c r="I6" s="13"/>
      <c r="J6" s="12"/>
      <c r="K6" s="12"/>
      <c r="L6" s="12"/>
      <c r="M6" s="11"/>
      <c r="N6" s="11"/>
      <c r="O6" s="14"/>
    </row>
    <row r="7" spans="1:15" ht="12.75" thickBot="1" x14ac:dyDescent="0.25">
      <c r="A7" s="112" t="s">
        <v>11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6"/>
    </row>
    <row r="8" spans="1:15" ht="20.25" customHeight="1" thickBot="1" x14ac:dyDescent="0.25">
      <c r="A8" s="111">
        <v>0.2</v>
      </c>
      <c r="B8" s="213" t="s">
        <v>12</v>
      </c>
      <c r="C8" s="213"/>
      <c r="D8" s="6"/>
      <c r="E8" s="18" t="s">
        <v>13</v>
      </c>
      <c r="F8" s="201" t="s">
        <v>14</v>
      </c>
      <c r="G8" s="201"/>
      <c r="H8" s="201"/>
      <c r="I8" s="201"/>
      <c r="J8" s="201"/>
      <c r="K8" s="201"/>
      <c r="L8" s="202"/>
      <c r="M8" s="19" t="s">
        <v>15</v>
      </c>
      <c r="N8" s="19" t="s">
        <v>16</v>
      </c>
      <c r="O8" s="5"/>
    </row>
    <row r="9" spans="1:15" s="29" customFormat="1" ht="19.5" customHeight="1" thickBot="1" x14ac:dyDescent="0.2">
      <c r="A9" s="110" t="s">
        <v>18</v>
      </c>
      <c r="B9" s="117" t="s">
        <v>30</v>
      </c>
      <c r="C9" s="185">
        <v>1</v>
      </c>
      <c r="D9" s="23" t="s">
        <v>19</v>
      </c>
      <c r="E9" s="24">
        <v>0.33333333333333331</v>
      </c>
      <c r="F9" s="25"/>
      <c r="G9" s="25"/>
      <c r="H9" s="25"/>
      <c r="I9" s="25"/>
      <c r="J9" s="25"/>
      <c r="K9" s="25"/>
      <c r="L9" s="25"/>
      <c r="M9" s="26">
        <f>COUNT(F9:L9)</f>
        <v>0</v>
      </c>
      <c r="N9" s="27" t="str">
        <f>IF(M9=0,"",AVERAGE(F9:L9))</f>
        <v/>
      </c>
      <c r="O9" s="28"/>
    </row>
    <row r="10" spans="1:15" s="29" customFormat="1" ht="19.5" customHeight="1" thickBot="1" x14ac:dyDescent="0.2">
      <c r="A10" s="20" t="s">
        <v>20</v>
      </c>
      <c r="B10" s="120" t="s">
        <v>31</v>
      </c>
      <c r="C10" s="186">
        <v>0</v>
      </c>
      <c r="D10" s="23" t="s">
        <v>20</v>
      </c>
      <c r="E10" s="24">
        <v>0.875</v>
      </c>
      <c r="F10" s="25"/>
      <c r="G10" s="25"/>
      <c r="H10" s="25"/>
      <c r="I10" s="25"/>
      <c r="J10" s="25"/>
      <c r="K10" s="25"/>
      <c r="L10" s="25"/>
      <c r="M10" s="26">
        <f>COUNT(F10:L10)</f>
        <v>0</v>
      </c>
      <c r="N10" s="27" t="str">
        <f>IF(M10=0,"",AVERAGE(F10:L10))</f>
        <v/>
      </c>
      <c r="O10" s="28"/>
    </row>
    <row r="11" spans="1:15" s="29" customFormat="1" ht="19.5" customHeight="1" thickBot="1" x14ac:dyDescent="0.25">
      <c r="A11" s="32"/>
      <c r="B11" s="4"/>
      <c r="C11" s="4"/>
      <c r="D11" s="214" t="s">
        <v>21</v>
      </c>
      <c r="E11" s="215"/>
      <c r="F11" s="215"/>
      <c r="G11" s="215"/>
      <c r="H11" s="215"/>
      <c r="I11" s="215"/>
      <c r="J11" s="215"/>
      <c r="K11" s="216"/>
      <c r="L11" s="35"/>
      <c r="M11" s="36"/>
      <c r="N11" s="37"/>
      <c r="O11" s="28"/>
    </row>
    <row r="12" spans="1:15" s="29" customFormat="1" ht="19.5" customHeight="1" thickBot="1" x14ac:dyDescent="0.25">
      <c r="A12" s="32"/>
      <c r="B12" s="4"/>
      <c r="C12" s="4"/>
      <c r="D12" s="40"/>
      <c r="E12" s="42" t="s">
        <v>22</v>
      </c>
      <c r="F12" s="41" t="s">
        <v>23</v>
      </c>
      <c r="G12" s="42" t="s">
        <v>24</v>
      </c>
      <c r="H12" s="43" t="s">
        <v>25</v>
      </c>
      <c r="I12" s="217" t="s">
        <v>26</v>
      </c>
      <c r="J12" s="218"/>
      <c r="K12" s="219"/>
      <c r="L12" s="35"/>
      <c r="M12" s="36"/>
      <c r="N12" s="37"/>
      <c r="O12" s="28"/>
    </row>
    <row r="13" spans="1:15" s="29" customFormat="1" ht="18" customHeight="1" thickBot="1" x14ac:dyDescent="0.25">
      <c r="A13" s="32"/>
      <c r="B13" s="4"/>
      <c r="C13" s="4"/>
      <c r="D13" s="44" t="s">
        <v>19</v>
      </c>
      <c r="E13" s="107">
        <v>0.33333333333333331</v>
      </c>
      <c r="F13" s="45"/>
      <c r="G13" s="46"/>
      <c r="H13" s="47"/>
      <c r="I13" s="48" t="s">
        <v>27</v>
      </c>
      <c r="J13" s="220" t="s">
        <v>28</v>
      </c>
      <c r="K13" s="221"/>
      <c r="L13" s="37"/>
      <c r="M13" s="37"/>
      <c r="N13" s="37"/>
      <c r="O13" s="28"/>
    </row>
    <row r="14" spans="1:15" ht="18" customHeight="1" thickBot="1" x14ac:dyDescent="0.25">
      <c r="A14" s="49"/>
      <c r="B14" s="4"/>
      <c r="C14" s="4"/>
      <c r="D14" s="50" t="s">
        <v>20</v>
      </c>
      <c r="E14" s="108">
        <v>0.875</v>
      </c>
      <c r="F14" s="51"/>
      <c r="G14" s="52"/>
      <c r="H14" s="53"/>
      <c r="I14" s="104"/>
      <c r="J14" s="105"/>
      <c r="K14" s="106"/>
      <c r="L14" s="4"/>
      <c r="M14" s="4"/>
      <c r="N14" s="4"/>
      <c r="O14" s="5"/>
    </row>
    <row r="15" spans="1:15" ht="13.5" customHeight="1" x14ac:dyDescent="0.2">
      <c r="A15" s="49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5"/>
    </row>
    <row r="16" spans="1:15" x14ac:dyDescent="0.2">
      <c r="A16" s="49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5"/>
    </row>
    <row r="17" spans="1:15" x14ac:dyDescent="0.2">
      <c r="A17" s="49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5"/>
    </row>
    <row r="18" spans="1:15" ht="12.75" thickBot="1" x14ac:dyDescent="0.25">
      <c r="A18" s="49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5"/>
    </row>
    <row r="19" spans="1:15" ht="20.25" customHeight="1" thickBot="1" x14ac:dyDescent="0.25">
      <c r="A19" s="113" t="s">
        <v>29</v>
      </c>
      <c r="B19" s="117" t="s">
        <v>30</v>
      </c>
      <c r="C19" s="185">
        <v>1</v>
      </c>
      <c r="D19" s="4"/>
      <c r="E19" s="4"/>
      <c r="F19" s="55">
        <f>F6</f>
        <v>0</v>
      </c>
      <c r="G19" s="55">
        <f>G6</f>
        <v>0</v>
      </c>
      <c r="H19" s="55">
        <f>H6</f>
        <v>0</v>
      </c>
      <c r="I19" s="55">
        <f t="shared" ref="I19:L19" si="0">I6</f>
        <v>0</v>
      </c>
      <c r="J19" s="55">
        <f t="shared" si="0"/>
        <v>0</v>
      </c>
      <c r="K19" s="55">
        <f t="shared" si="0"/>
        <v>0</v>
      </c>
      <c r="L19" s="55">
        <f t="shared" si="0"/>
        <v>0</v>
      </c>
      <c r="M19" s="19" t="s">
        <v>15</v>
      </c>
      <c r="N19" s="19" t="s">
        <v>16</v>
      </c>
      <c r="O19" s="5"/>
    </row>
    <row r="20" spans="1:15" ht="20.25" customHeight="1" thickBot="1" x14ac:dyDescent="0.25">
      <c r="A20" s="111">
        <v>0.2</v>
      </c>
      <c r="B20" s="120" t="s">
        <v>31</v>
      </c>
      <c r="C20" s="186">
        <v>0</v>
      </c>
      <c r="D20" s="4"/>
      <c r="E20" s="4"/>
      <c r="F20" s="56"/>
      <c r="G20" s="56"/>
      <c r="H20" s="56"/>
      <c r="I20" s="56"/>
      <c r="J20" s="56"/>
      <c r="K20" s="56"/>
      <c r="L20" s="56"/>
      <c r="M20" s="26">
        <f>COUNT(F20:L20)</f>
        <v>0</v>
      </c>
      <c r="N20" s="27" t="str">
        <f>IF(M20=0,"",AVERAGE(F20:L20))</f>
        <v/>
      </c>
      <c r="O20" s="57"/>
    </row>
    <row r="21" spans="1:15" ht="20.25" customHeight="1" x14ac:dyDescent="0.2">
      <c r="A21" s="49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5"/>
    </row>
    <row r="22" spans="1:15" x14ac:dyDescent="0.2">
      <c r="A22" s="49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5"/>
    </row>
    <row r="23" spans="1:15" ht="12.75" thickBot="1" x14ac:dyDescent="0.25">
      <c r="A23" s="49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5"/>
    </row>
    <row r="24" spans="1:15" ht="12.75" thickBot="1" x14ac:dyDescent="0.25">
      <c r="A24" s="112" t="s">
        <v>32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5"/>
    </row>
    <row r="25" spans="1:15" ht="15.75" thickBot="1" x14ac:dyDescent="0.25">
      <c r="A25" s="111">
        <v>0.2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5"/>
    </row>
    <row r="26" spans="1:15" ht="33" customHeight="1" thickBot="1" x14ac:dyDescent="0.25">
      <c r="A26" s="109" t="s">
        <v>73</v>
      </c>
      <c r="B26" s="117" t="s">
        <v>30</v>
      </c>
      <c r="C26" s="185">
        <v>1</v>
      </c>
      <c r="D26" s="4"/>
      <c r="E26" s="4"/>
      <c r="F26" s="55">
        <f>+F6</f>
        <v>0</v>
      </c>
      <c r="G26" s="55">
        <f>+G6</f>
        <v>0</v>
      </c>
      <c r="H26" s="55">
        <f>+H6</f>
        <v>0</v>
      </c>
      <c r="I26" s="55">
        <f t="shared" ref="I26:L26" si="1">+I6</f>
        <v>0</v>
      </c>
      <c r="J26" s="55">
        <f t="shared" si="1"/>
        <v>0</v>
      </c>
      <c r="K26" s="55">
        <f t="shared" si="1"/>
        <v>0</v>
      </c>
      <c r="L26" s="55">
        <f t="shared" si="1"/>
        <v>0</v>
      </c>
      <c r="M26" s="19" t="s">
        <v>15</v>
      </c>
      <c r="N26" s="19" t="s">
        <v>16</v>
      </c>
      <c r="O26" s="5"/>
    </row>
    <row r="27" spans="1:15" ht="21" customHeight="1" thickBot="1" x14ac:dyDescent="0.25">
      <c r="A27" s="60"/>
      <c r="B27" s="120" t="s">
        <v>31</v>
      </c>
      <c r="C27" s="186">
        <v>0</v>
      </c>
      <c r="D27" s="4"/>
      <c r="E27" s="4"/>
      <c r="F27" s="56"/>
      <c r="G27" s="56"/>
      <c r="H27" s="56"/>
      <c r="I27" s="56"/>
      <c r="J27" s="56"/>
      <c r="K27" s="56"/>
      <c r="L27" s="56"/>
      <c r="M27" s="26">
        <f>COUNT(F27:L27)</f>
        <v>0</v>
      </c>
      <c r="N27" s="27" t="str">
        <f>IF(M27=0,"",AVERAGE(F27:L27))</f>
        <v/>
      </c>
      <c r="O27" s="5"/>
    </row>
    <row r="28" spans="1:15" x14ac:dyDescent="0.2">
      <c r="A28" s="62"/>
      <c r="B28" s="58"/>
      <c r="C28" s="63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5"/>
    </row>
    <row r="29" spans="1:15" x14ac:dyDescent="0.2">
      <c r="A29" s="62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5"/>
    </row>
    <row r="30" spans="1:15" x14ac:dyDescent="0.2">
      <c r="A30" s="49"/>
      <c r="B30" s="58"/>
      <c r="C30" s="63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5"/>
    </row>
    <row r="31" spans="1:15" ht="13.5" customHeight="1" thickBot="1" x14ac:dyDescent="0.25">
      <c r="A31" s="64"/>
      <c r="B31" s="65"/>
      <c r="C31" s="66"/>
      <c r="D31" s="11"/>
      <c r="E31" s="11"/>
      <c r="F31" s="11"/>
      <c r="G31" s="11"/>
      <c r="H31" s="11"/>
      <c r="I31" s="11"/>
      <c r="J31" s="67"/>
      <c r="K31" s="4"/>
      <c r="L31" s="4"/>
      <c r="M31" s="4"/>
      <c r="N31" s="4"/>
      <c r="O31" s="14"/>
    </row>
    <row r="32" spans="1:15" ht="15.75" thickBot="1" x14ac:dyDescent="0.3">
      <c r="A32" s="115" t="s">
        <v>33</v>
      </c>
      <c r="B32" s="69"/>
      <c r="C32" s="69"/>
      <c r="D32" s="69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6"/>
    </row>
    <row r="33" spans="1:15" ht="15.75" thickBot="1" x14ac:dyDescent="0.25">
      <c r="A33" s="111">
        <v>0.25</v>
      </c>
      <c r="B33" s="58"/>
      <c r="C33" s="63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5"/>
    </row>
    <row r="34" spans="1:15" ht="12.75" thickBot="1" x14ac:dyDescent="0.25">
      <c r="A34" s="70" t="s">
        <v>34</v>
      </c>
      <c r="B34" s="71"/>
      <c r="C34" s="7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4"/>
    </row>
    <row r="35" spans="1:15" ht="12.75" thickBot="1" x14ac:dyDescent="0.25">
      <c r="A35" s="72" t="s">
        <v>35</v>
      </c>
      <c r="B35" s="222" t="s">
        <v>36</v>
      </c>
      <c r="C35" s="222"/>
      <c r="D35" s="4"/>
      <c r="E35" s="4"/>
      <c r="F35" s="73"/>
      <c r="G35" s="73"/>
      <c r="H35" s="73"/>
      <c r="I35" s="73"/>
      <c r="J35" s="73"/>
      <c r="K35" s="73"/>
      <c r="L35" s="73"/>
      <c r="M35" s="73"/>
      <c r="N35" s="73"/>
      <c r="O35" s="5"/>
    </row>
    <row r="36" spans="1:15" ht="27.75" customHeight="1" thickBot="1" x14ac:dyDescent="0.25">
      <c r="A36" s="17"/>
      <c r="B36" s="117" t="s">
        <v>37</v>
      </c>
      <c r="C36" s="185">
        <v>1</v>
      </c>
      <c r="D36" s="4"/>
      <c r="E36" s="7" t="s">
        <v>38</v>
      </c>
      <c r="F36" s="246" t="s">
        <v>40</v>
      </c>
      <c r="G36" s="247"/>
      <c r="H36" s="247"/>
      <c r="I36" s="247"/>
      <c r="J36" s="247"/>
      <c r="K36" s="247"/>
      <c r="L36" s="248"/>
      <c r="M36" s="19" t="s">
        <v>15</v>
      </c>
      <c r="N36" s="19" t="s">
        <v>16</v>
      </c>
      <c r="O36" s="5"/>
    </row>
    <row r="37" spans="1:15" ht="18" customHeight="1" thickBot="1" x14ac:dyDescent="0.25">
      <c r="A37" s="61" t="s">
        <v>44</v>
      </c>
      <c r="B37" s="187" t="s">
        <v>45</v>
      </c>
      <c r="C37" s="188">
        <v>0.76</v>
      </c>
      <c r="D37" s="4"/>
      <c r="E37" s="4"/>
      <c r="F37" s="243"/>
      <c r="G37" s="244"/>
      <c r="H37" s="244"/>
      <c r="I37" s="244"/>
      <c r="J37" s="244"/>
      <c r="K37" s="244"/>
      <c r="L37" s="245"/>
      <c r="M37" s="26">
        <f>COUNT(F37:L37)</f>
        <v>0</v>
      </c>
      <c r="N37" s="27" t="str">
        <f>IF(M37=0,"",AVERAGE(F37:L37))</f>
        <v/>
      </c>
      <c r="O37" s="5"/>
    </row>
    <row r="38" spans="1:15" ht="18" customHeight="1" thickBot="1" x14ac:dyDescent="0.25">
      <c r="A38" s="49"/>
      <c r="B38" s="189" t="s">
        <v>46</v>
      </c>
      <c r="C38" s="190">
        <v>0.51</v>
      </c>
      <c r="D38" s="4"/>
      <c r="E38" s="4"/>
      <c r="F38" s="58"/>
      <c r="G38" s="58"/>
      <c r="H38" s="4"/>
      <c r="I38" s="4"/>
      <c r="J38" s="4"/>
      <c r="K38" s="4"/>
      <c r="L38" s="4"/>
      <c r="M38" s="4"/>
      <c r="N38" s="4"/>
      <c r="O38" s="5"/>
    </row>
    <row r="39" spans="1:15" ht="18" customHeight="1" thickBot="1" x14ac:dyDescent="0.25">
      <c r="A39" s="49"/>
      <c r="B39" s="120" t="s">
        <v>47</v>
      </c>
      <c r="C39" s="186">
        <v>0.33</v>
      </c>
      <c r="D39" s="4"/>
      <c r="E39" s="4"/>
      <c r="F39" s="74"/>
      <c r="G39" s="74"/>
      <c r="H39" s="4"/>
      <c r="I39" s="4"/>
      <c r="J39" s="4"/>
      <c r="K39" s="4"/>
      <c r="L39" s="4"/>
      <c r="M39" s="4"/>
      <c r="N39" s="4"/>
      <c r="O39" s="5"/>
    </row>
    <row r="40" spans="1:15" ht="18" customHeight="1" thickBot="1" x14ac:dyDescent="0.25">
      <c r="A40" s="49"/>
      <c r="B40" s="191" t="s">
        <v>48</v>
      </c>
      <c r="C40" s="186">
        <v>0</v>
      </c>
      <c r="D40" s="4"/>
      <c r="E40" s="4"/>
      <c r="F40" s="73"/>
      <c r="G40" s="73"/>
      <c r="H40" s="4"/>
      <c r="I40" s="4"/>
      <c r="J40" s="4"/>
      <c r="K40" s="4"/>
      <c r="L40" s="4"/>
      <c r="M40" s="4"/>
      <c r="N40" s="4"/>
      <c r="O40" s="5"/>
    </row>
    <row r="41" spans="1:15" ht="12.75" thickBot="1" x14ac:dyDescent="0.25">
      <c r="A41" s="49"/>
      <c r="B41" s="76"/>
      <c r="C41" s="77"/>
      <c r="D41" s="4"/>
      <c r="E41" s="4"/>
      <c r="F41" s="58"/>
      <c r="G41" s="58"/>
      <c r="H41" s="4"/>
      <c r="I41" s="4"/>
      <c r="J41" s="4"/>
      <c r="K41" s="4"/>
      <c r="L41" s="4"/>
      <c r="M41" s="4"/>
      <c r="N41" s="4"/>
      <c r="O41" s="5"/>
    </row>
    <row r="42" spans="1:15" ht="12.75" thickBot="1" x14ac:dyDescent="0.25">
      <c r="A42" s="64"/>
      <c r="B42" s="11"/>
      <c r="C42" s="11"/>
      <c r="D42" s="223"/>
      <c r="E42" s="223"/>
      <c r="F42" s="65"/>
      <c r="G42" s="65"/>
      <c r="H42" s="11"/>
      <c r="I42" s="11"/>
      <c r="J42" s="11"/>
      <c r="K42" s="224" t="s">
        <v>49</v>
      </c>
      <c r="L42" s="225"/>
      <c r="M42" s="249" t="e">
        <f>AVERAGE(N27,N20,N10,N9,N37)</f>
        <v>#DIV/0!</v>
      </c>
      <c r="N42" s="250"/>
      <c r="O42" s="14"/>
    </row>
    <row r="43" spans="1:15" ht="12.75" thickBot="1" x14ac:dyDescent="0.25">
      <c r="A43" s="49"/>
      <c r="B43" s="4"/>
      <c r="C43" s="4"/>
      <c r="D43" s="58"/>
      <c r="E43" s="58"/>
      <c r="F43" s="58"/>
      <c r="G43" s="58"/>
      <c r="H43" s="4"/>
      <c r="I43" s="4"/>
      <c r="J43" s="4"/>
      <c r="K43" s="4"/>
      <c r="L43" s="4"/>
      <c r="M43" s="4"/>
      <c r="N43" s="4"/>
      <c r="O43" s="5"/>
    </row>
    <row r="44" spans="1:15" ht="12.75" thickBot="1" x14ac:dyDescent="0.25">
      <c r="A44" s="209" t="s">
        <v>50</v>
      </c>
      <c r="B44" s="210"/>
      <c r="C44" s="210"/>
      <c r="D44" s="211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6"/>
    </row>
    <row r="45" spans="1:15" ht="12.75" thickBot="1" x14ac:dyDescent="0.25">
      <c r="A45" s="49"/>
      <c r="B45" s="7"/>
      <c r="C45" s="4"/>
      <c r="D45" s="228"/>
      <c r="E45" s="228"/>
      <c r="F45" s="4"/>
      <c r="G45" s="4"/>
      <c r="H45" s="4"/>
      <c r="I45" s="4"/>
      <c r="J45" s="4"/>
      <c r="K45" s="4"/>
      <c r="L45" s="4"/>
      <c r="M45" s="4"/>
      <c r="N45" s="4"/>
      <c r="O45" s="5"/>
    </row>
    <row r="46" spans="1:15" ht="12.75" thickBot="1" x14ac:dyDescent="0.25">
      <c r="A46" s="79" t="s">
        <v>51</v>
      </c>
      <c r="B46" s="117" t="s">
        <v>17</v>
      </c>
      <c r="C46" s="185">
        <v>1</v>
      </c>
      <c r="D46" s="4"/>
      <c r="E46" s="4"/>
      <c r="F46" s="80"/>
      <c r="G46" s="80"/>
      <c r="H46" s="4"/>
      <c r="I46" s="4"/>
      <c r="J46" s="4"/>
      <c r="K46" s="4"/>
      <c r="L46" s="4"/>
      <c r="M46" s="4"/>
      <c r="N46" s="4"/>
      <c r="O46" s="5"/>
    </row>
    <row r="47" spans="1:15" ht="23.25" customHeight="1" thickBot="1" x14ac:dyDescent="0.25">
      <c r="A47" s="49"/>
      <c r="B47" s="187" t="s">
        <v>47</v>
      </c>
      <c r="C47" s="188">
        <v>0.76</v>
      </c>
      <c r="D47" s="4"/>
      <c r="E47" s="4"/>
      <c r="F47" s="246" t="s">
        <v>40</v>
      </c>
      <c r="G47" s="247"/>
      <c r="H47" s="247"/>
      <c r="I47" s="247"/>
      <c r="J47" s="247"/>
      <c r="K47" s="247"/>
      <c r="L47" s="248"/>
      <c r="M47" s="19" t="s">
        <v>15</v>
      </c>
      <c r="N47" s="19" t="s">
        <v>16</v>
      </c>
      <c r="O47" s="5"/>
    </row>
    <row r="48" spans="1:15" ht="23.25" customHeight="1" thickBot="1" x14ac:dyDescent="0.25">
      <c r="A48" s="81" t="s">
        <v>52</v>
      </c>
      <c r="B48" s="189" t="s">
        <v>53</v>
      </c>
      <c r="C48" s="190">
        <v>0.51</v>
      </c>
      <c r="D48" s="4"/>
      <c r="E48" s="4"/>
      <c r="F48" s="243"/>
      <c r="G48" s="244"/>
      <c r="H48" s="244"/>
      <c r="I48" s="244"/>
      <c r="J48" s="244"/>
      <c r="K48" s="244"/>
      <c r="L48" s="245"/>
      <c r="M48" s="26">
        <f>COUNT(F48:L48)</f>
        <v>0</v>
      </c>
      <c r="N48" s="27" t="str">
        <f>IF(M48=0,"",AVERAGE(F48:L48))</f>
        <v/>
      </c>
      <c r="O48" s="5"/>
    </row>
    <row r="49" spans="1:15" ht="23.25" customHeight="1" thickBot="1" x14ac:dyDescent="0.25">
      <c r="A49" s="49"/>
      <c r="B49" s="120" t="s">
        <v>54</v>
      </c>
      <c r="C49" s="186">
        <v>0.33</v>
      </c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5"/>
    </row>
    <row r="50" spans="1:15" ht="23.25" customHeight="1" thickBot="1" x14ac:dyDescent="0.25">
      <c r="A50" s="49"/>
      <c r="B50" s="191" t="s">
        <v>55</v>
      </c>
      <c r="C50" s="186">
        <v>0</v>
      </c>
      <c r="D50" s="4"/>
      <c r="E50" s="4"/>
      <c r="F50" s="58"/>
      <c r="G50" s="58"/>
      <c r="H50" s="4"/>
      <c r="I50" s="4"/>
      <c r="J50" s="4"/>
      <c r="K50" s="4"/>
      <c r="L50" s="4"/>
      <c r="M50" s="4"/>
      <c r="N50" s="4"/>
      <c r="O50" s="5"/>
    </row>
    <row r="51" spans="1:15" x14ac:dyDescent="0.2">
      <c r="A51" s="4"/>
      <c r="B51" s="58"/>
      <c r="C51" s="82"/>
      <c r="D51" s="4"/>
      <c r="E51" s="4"/>
      <c r="F51" s="58"/>
      <c r="G51" s="58"/>
      <c r="H51" s="4"/>
      <c r="I51" s="4"/>
      <c r="J51" s="4"/>
      <c r="K51" s="4"/>
      <c r="L51" s="4"/>
      <c r="M51" s="4"/>
      <c r="N51" s="4"/>
      <c r="O51" s="5"/>
    </row>
    <row r="52" spans="1:15" x14ac:dyDescent="0.2">
      <c r="A52" s="83" t="s">
        <v>56</v>
      </c>
      <c r="B52" s="82"/>
      <c r="C52" s="4"/>
      <c r="D52" s="229"/>
      <c r="E52" s="229"/>
      <c r="F52" s="58"/>
      <c r="G52" s="58"/>
      <c r="H52" s="4"/>
      <c r="I52" s="4"/>
      <c r="J52" s="4"/>
      <c r="K52" s="4"/>
      <c r="L52" s="4"/>
      <c r="M52" s="4"/>
      <c r="N52" s="4"/>
      <c r="O52" s="5"/>
    </row>
    <row r="53" spans="1:15" ht="12.75" thickBot="1" x14ac:dyDescent="0.25">
      <c r="B53" s="7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5"/>
    </row>
    <row r="54" spans="1:15" ht="22.5" customHeight="1" thickBot="1" x14ac:dyDescent="0.25">
      <c r="A54" s="85" t="s">
        <v>57</v>
      </c>
      <c r="B54" s="117" t="s">
        <v>58</v>
      </c>
      <c r="C54" s="185">
        <v>1</v>
      </c>
      <c r="D54" s="228"/>
      <c r="E54" s="228"/>
      <c r="F54" s="246" t="s">
        <v>40</v>
      </c>
      <c r="G54" s="247"/>
      <c r="H54" s="247"/>
      <c r="I54" s="247"/>
      <c r="J54" s="247"/>
      <c r="K54" s="247"/>
      <c r="L54" s="248"/>
      <c r="M54" s="19" t="s">
        <v>15</v>
      </c>
      <c r="N54" s="19" t="s">
        <v>16</v>
      </c>
      <c r="O54" s="5"/>
    </row>
    <row r="55" spans="1:15" ht="22.5" customHeight="1" thickBot="1" x14ac:dyDescent="0.25">
      <c r="B55" s="120" t="s">
        <v>31</v>
      </c>
      <c r="C55" s="186">
        <v>0</v>
      </c>
      <c r="D55" s="58"/>
      <c r="E55" s="63"/>
      <c r="F55" s="243"/>
      <c r="G55" s="244"/>
      <c r="H55" s="244"/>
      <c r="I55" s="244"/>
      <c r="J55" s="244"/>
      <c r="K55" s="244"/>
      <c r="L55" s="245"/>
      <c r="M55" s="26">
        <f>COUNT(F55:L55)</f>
        <v>0</v>
      </c>
      <c r="N55" s="27" t="str">
        <f>IF(M55=0,"",AVERAGE(F55:L55))</f>
        <v/>
      </c>
      <c r="O55" s="5"/>
    </row>
    <row r="56" spans="1:15" x14ac:dyDescent="0.2">
      <c r="A56" s="49"/>
      <c r="B56" s="58"/>
      <c r="C56" s="58"/>
      <c r="D56" s="58"/>
      <c r="E56" s="63"/>
      <c r="F56" s="4"/>
      <c r="G56" s="4"/>
      <c r="H56" s="4"/>
      <c r="I56" s="4"/>
      <c r="J56" s="4"/>
      <c r="K56" s="4"/>
      <c r="L56" s="4"/>
      <c r="M56" s="4"/>
      <c r="N56" s="4"/>
      <c r="O56" s="5"/>
    </row>
    <row r="57" spans="1:15" x14ac:dyDescent="0.2">
      <c r="A57" s="49"/>
      <c r="B57" s="4"/>
      <c r="C57" s="4"/>
      <c r="D57" s="229"/>
      <c r="E57" s="229"/>
      <c r="F57" s="4"/>
      <c r="G57" s="4"/>
      <c r="H57" s="4"/>
      <c r="I57" s="4"/>
      <c r="J57" s="4"/>
      <c r="K57" s="4"/>
      <c r="L57" s="4"/>
      <c r="M57" s="4"/>
      <c r="N57" s="4"/>
      <c r="O57" s="5"/>
    </row>
    <row r="58" spans="1:15" ht="14.25" customHeight="1" thickBot="1" x14ac:dyDescent="0.25">
      <c r="A58" s="49"/>
      <c r="B58" s="7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5"/>
    </row>
    <row r="59" spans="1:15" ht="21" customHeight="1" thickBot="1" x14ac:dyDescent="0.25">
      <c r="A59" s="85" t="s">
        <v>59</v>
      </c>
      <c r="B59" s="117" t="s">
        <v>58</v>
      </c>
      <c r="C59" s="185">
        <v>1</v>
      </c>
      <c r="D59" s="228"/>
      <c r="E59" s="228"/>
      <c r="F59" s="246" t="s">
        <v>40</v>
      </c>
      <c r="G59" s="247"/>
      <c r="H59" s="247"/>
      <c r="I59" s="247"/>
      <c r="J59" s="247"/>
      <c r="K59" s="247"/>
      <c r="L59" s="248"/>
      <c r="M59" s="19" t="s">
        <v>15</v>
      </c>
      <c r="N59" s="19" t="s">
        <v>16</v>
      </c>
      <c r="O59" s="5"/>
    </row>
    <row r="60" spans="1:15" ht="21" customHeight="1" thickBot="1" x14ac:dyDescent="0.25">
      <c r="A60" s="49"/>
      <c r="B60" s="120" t="s">
        <v>31</v>
      </c>
      <c r="C60" s="186">
        <v>0</v>
      </c>
      <c r="D60" s="58"/>
      <c r="E60" s="63"/>
      <c r="F60" s="243"/>
      <c r="G60" s="244"/>
      <c r="H60" s="244"/>
      <c r="I60" s="244"/>
      <c r="J60" s="244"/>
      <c r="K60" s="244"/>
      <c r="L60" s="245"/>
      <c r="M60" s="26">
        <f>COUNT(F60:L60)</f>
        <v>0</v>
      </c>
      <c r="N60" s="27" t="str">
        <f>IF(M60=0,"",AVERAGE(F60:L60))</f>
        <v/>
      </c>
      <c r="O60" s="5"/>
    </row>
    <row r="61" spans="1:15" x14ac:dyDescent="0.2">
      <c r="A61" s="49"/>
      <c r="B61" s="58"/>
      <c r="C61" s="58"/>
      <c r="D61" s="58"/>
      <c r="E61" s="63"/>
      <c r="G61" s="4"/>
      <c r="H61" s="4"/>
      <c r="I61" s="4"/>
      <c r="J61" s="4"/>
      <c r="K61" s="4"/>
      <c r="L61" s="4"/>
      <c r="O61" s="5"/>
    </row>
    <row r="62" spans="1:15" x14ac:dyDescent="0.2">
      <c r="A62" s="49"/>
      <c r="B62" s="63"/>
      <c r="C62" s="58"/>
      <c r="D62" s="229"/>
      <c r="E62" s="229"/>
      <c r="F62" s="4"/>
      <c r="G62" s="4"/>
      <c r="H62" s="4"/>
      <c r="I62" s="4"/>
      <c r="J62" s="4"/>
      <c r="K62" s="4"/>
      <c r="L62" s="4"/>
      <c r="M62" s="4"/>
      <c r="N62" s="4"/>
      <c r="O62" s="5"/>
    </row>
    <row r="63" spans="1:15" ht="12.75" thickBot="1" x14ac:dyDescent="0.25">
      <c r="A63" s="49"/>
      <c r="B63" s="228"/>
      <c r="C63" s="228"/>
      <c r="D63" s="58"/>
      <c r="E63" s="63"/>
      <c r="F63" s="58"/>
      <c r="G63" s="58"/>
      <c r="H63" s="4"/>
      <c r="I63" s="4"/>
      <c r="J63" s="4"/>
      <c r="K63" s="4"/>
      <c r="L63" s="4"/>
      <c r="M63" s="4"/>
      <c r="N63" s="4"/>
      <c r="O63" s="5"/>
    </row>
    <row r="64" spans="1:15" ht="12.75" thickBot="1" x14ac:dyDescent="0.25">
      <c r="A64" s="64"/>
      <c r="B64" s="11"/>
      <c r="C64" s="11"/>
      <c r="D64" s="11"/>
      <c r="E64" s="11"/>
      <c r="F64" s="86"/>
      <c r="G64" s="86"/>
      <c r="H64" s="11"/>
      <c r="I64" s="11"/>
      <c r="J64" s="11"/>
      <c r="K64" s="224" t="s">
        <v>60</v>
      </c>
      <c r="L64" s="225"/>
      <c r="M64" s="249" t="e">
        <f>AVERAGE(N48,N55,N60)</f>
        <v>#DIV/0!</v>
      </c>
      <c r="N64" s="250"/>
      <c r="O64" s="14"/>
    </row>
    <row r="65" spans="1:15" ht="12.75" thickBot="1" x14ac:dyDescent="0.25">
      <c r="A65" s="87"/>
      <c r="B65" s="15"/>
      <c r="C65" s="15"/>
      <c r="D65" s="15"/>
      <c r="E65" s="15"/>
      <c r="F65" s="88"/>
      <c r="G65" s="88"/>
      <c r="H65" s="15"/>
      <c r="I65" s="15"/>
      <c r="J65" s="15"/>
      <c r="K65" s="15"/>
      <c r="L65" s="15"/>
      <c r="M65" s="15"/>
      <c r="N65" s="15"/>
      <c r="O65" s="16"/>
    </row>
    <row r="66" spans="1:15" ht="12.75" thickBot="1" x14ac:dyDescent="0.25">
      <c r="A66" s="209" t="s">
        <v>61</v>
      </c>
      <c r="B66" s="210"/>
      <c r="C66" s="210"/>
      <c r="D66" s="211"/>
      <c r="E66" s="4"/>
      <c r="F66" s="4"/>
      <c r="G66" s="4"/>
      <c r="H66" s="4"/>
      <c r="I66" s="4"/>
      <c r="J66" s="4"/>
      <c r="K66" s="4"/>
      <c r="L66" s="4"/>
      <c r="M66" s="4"/>
      <c r="N66" s="4"/>
      <c r="O66" s="5"/>
    </row>
    <row r="67" spans="1:15" ht="12.75" thickBot="1" x14ac:dyDescent="0.25">
      <c r="A67" s="17"/>
      <c r="B67" s="89"/>
      <c r="C67" s="89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5"/>
    </row>
    <row r="68" spans="1:15" ht="21.75" customHeight="1" thickBot="1" x14ac:dyDescent="0.25">
      <c r="A68" s="90" t="s">
        <v>62</v>
      </c>
      <c r="B68" s="117" t="s">
        <v>58</v>
      </c>
      <c r="C68" s="185">
        <v>1</v>
      </c>
      <c r="D68" s="228"/>
      <c r="E68" s="228"/>
      <c r="F68" s="246" t="s">
        <v>40</v>
      </c>
      <c r="G68" s="247"/>
      <c r="H68" s="247"/>
      <c r="I68" s="247"/>
      <c r="J68" s="247"/>
      <c r="K68" s="247"/>
      <c r="L68" s="248"/>
      <c r="M68" s="19" t="s">
        <v>15</v>
      </c>
      <c r="N68" s="19" t="s">
        <v>16</v>
      </c>
      <c r="O68" s="5"/>
    </row>
    <row r="69" spans="1:15" ht="20.25" customHeight="1" thickBot="1" x14ac:dyDescent="0.25">
      <c r="A69" s="49"/>
      <c r="B69" s="120" t="s">
        <v>31</v>
      </c>
      <c r="C69" s="186">
        <v>0</v>
      </c>
      <c r="D69" s="58"/>
      <c r="E69" s="63"/>
      <c r="F69" s="243"/>
      <c r="G69" s="244"/>
      <c r="H69" s="244"/>
      <c r="I69" s="244"/>
      <c r="J69" s="244"/>
      <c r="K69" s="244"/>
      <c r="L69" s="245"/>
      <c r="M69" s="26">
        <f>COUNT(F69:L69)</f>
        <v>0</v>
      </c>
      <c r="N69" s="27" t="str">
        <f>IF(M69=0,"",AVERAGE(F69:L69))</f>
        <v/>
      </c>
      <c r="O69" s="5"/>
    </row>
    <row r="70" spans="1:15" ht="20.25" customHeight="1" thickBot="1" x14ac:dyDescent="0.25">
      <c r="A70" s="49"/>
      <c r="B70" s="167"/>
      <c r="C70" s="63"/>
      <c r="D70" s="167"/>
      <c r="E70" s="63"/>
      <c r="F70" s="174"/>
      <c r="G70" s="174"/>
      <c r="H70" s="174"/>
      <c r="I70" s="174"/>
      <c r="J70" s="174"/>
      <c r="K70" s="174"/>
      <c r="L70" s="174"/>
      <c r="M70" s="102"/>
      <c r="N70" s="103"/>
      <c r="O70" s="5"/>
    </row>
    <row r="71" spans="1:15" ht="14.25" customHeight="1" thickBot="1" x14ac:dyDescent="0.25">
      <c r="A71" s="49"/>
      <c r="B71" s="167"/>
      <c r="C71" s="63"/>
      <c r="D71" s="167"/>
      <c r="E71" s="63"/>
      <c r="F71" s="174"/>
      <c r="G71" s="174"/>
      <c r="H71" s="174"/>
      <c r="I71" s="174"/>
      <c r="J71" s="174"/>
      <c r="K71" s="224" t="s">
        <v>63</v>
      </c>
      <c r="L71" s="225"/>
      <c r="M71" s="249" t="e">
        <f>AVERAGE(N69)</f>
        <v>#DIV/0!</v>
      </c>
      <c r="N71" s="250"/>
      <c r="O71" s="5"/>
    </row>
    <row r="72" spans="1:15" ht="20.25" customHeight="1" thickBot="1" x14ac:dyDescent="0.25">
      <c r="A72" s="49"/>
      <c r="B72" s="167"/>
      <c r="C72" s="63"/>
      <c r="D72" s="167"/>
      <c r="E72" s="63"/>
      <c r="F72" s="174"/>
      <c r="G72" s="174"/>
      <c r="H72" s="174"/>
      <c r="I72" s="174"/>
      <c r="J72" s="174"/>
      <c r="K72" s="174"/>
      <c r="L72" s="174"/>
      <c r="M72" s="102"/>
      <c r="N72" s="103"/>
      <c r="O72" s="5"/>
    </row>
    <row r="73" spans="1:15" ht="36.75" customHeight="1" thickBot="1" x14ac:dyDescent="0.25">
      <c r="A73" s="49"/>
      <c r="B73" s="167"/>
      <c r="C73" s="63"/>
      <c r="D73" s="167"/>
      <c r="E73" s="63"/>
      <c r="F73" s="233" t="s">
        <v>101</v>
      </c>
      <c r="G73" s="175" t="s">
        <v>99</v>
      </c>
      <c r="H73" s="235" t="s">
        <v>100</v>
      </c>
      <c r="I73" s="236"/>
      <c r="J73" s="236"/>
      <c r="K73" s="237"/>
      <c r="L73" s="174"/>
      <c r="M73" s="102"/>
      <c r="N73" s="103"/>
      <c r="O73" s="5"/>
    </row>
    <row r="74" spans="1:15" ht="36.75" customHeight="1" thickBot="1" x14ac:dyDescent="0.25">
      <c r="A74" s="49"/>
      <c r="B74" s="167"/>
      <c r="C74" s="63"/>
      <c r="D74" s="167"/>
      <c r="E74" s="63"/>
      <c r="F74" s="234"/>
      <c r="G74" s="176"/>
      <c r="H74" s="238"/>
      <c r="I74" s="239"/>
      <c r="J74" s="239"/>
      <c r="K74" s="240"/>
      <c r="L74" s="174"/>
      <c r="M74" s="102"/>
      <c r="N74" s="103"/>
      <c r="O74" s="5"/>
    </row>
    <row r="75" spans="1:15" ht="20.25" customHeight="1" thickBot="1" x14ac:dyDescent="0.25">
      <c r="A75" s="49"/>
      <c r="B75" s="167"/>
      <c r="C75" s="63"/>
      <c r="D75" s="167"/>
      <c r="E75" s="63"/>
      <c r="F75" s="174"/>
      <c r="G75" s="174"/>
      <c r="H75" s="174"/>
      <c r="I75" s="174"/>
      <c r="J75" s="174"/>
      <c r="K75" s="174"/>
      <c r="L75" s="174"/>
      <c r="M75" s="102"/>
      <c r="N75" s="103"/>
      <c r="O75" s="5"/>
    </row>
    <row r="76" spans="1:15" ht="12.75" thickBot="1" x14ac:dyDescent="0.25">
      <c r="A76" s="87"/>
      <c r="B76" s="91"/>
      <c r="C76" s="15"/>
      <c r="D76" s="91"/>
      <c r="E76" s="91"/>
      <c r="F76" s="91"/>
      <c r="G76" s="91"/>
      <c r="H76" s="15"/>
      <c r="I76" s="15"/>
      <c r="J76" s="15"/>
      <c r="K76" s="15"/>
      <c r="L76" s="15"/>
      <c r="M76" s="15"/>
      <c r="N76" s="15"/>
      <c r="O76" s="16"/>
    </row>
    <row r="77" spans="1:15" x14ac:dyDescent="0.2">
      <c r="A77" s="68" t="s">
        <v>64</v>
      </c>
      <c r="B77" s="69"/>
      <c r="C77" s="69"/>
      <c r="D77" s="69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92"/>
    </row>
    <row r="78" spans="1:15" ht="12.75" thickBot="1" x14ac:dyDescent="0.25">
      <c r="A78" s="70" t="s">
        <v>65</v>
      </c>
      <c r="B78" s="71"/>
      <c r="C78" s="7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93"/>
    </row>
    <row r="79" spans="1:15" ht="12.75" thickBot="1" x14ac:dyDescent="0.25">
      <c r="A79" s="87"/>
      <c r="B79" s="91"/>
      <c r="C79" s="15"/>
      <c r="D79" s="91"/>
      <c r="E79" s="91"/>
      <c r="F79" s="91"/>
      <c r="G79" s="91"/>
      <c r="H79" s="15"/>
      <c r="I79" s="15"/>
      <c r="J79" s="15"/>
      <c r="K79" s="15"/>
      <c r="L79" s="15"/>
      <c r="M79" s="15"/>
      <c r="N79" s="15"/>
      <c r="O79" s="16"/>
    </row>
    <row r="80" spans="1:15" ht="12.75" thickBot="1" x14ac:dyDescent="0.25">
      <c r="A80" s="209" t="s">
        <v>66</v>
      </c>
      <c r="B80" s="210"/>
      <c r="C80" s="210"/>
      <c r="D80" s="211"/>
      <c r="E80" s="58"/>
      <c r="F80" s="58"/>
      <c r="G80" s="58"/>
      <c r="H80" s="4"/>
      <c r="I80" s="4"/>
      <c r="J80" s="4"/>
      <c r="K80" s="4"/>
      <c r="L80" s="4"/>
      <c r="M80" s="4"/>
      <c r="N80" s="4"/>
      <c r="O80" s="5"/>
    </row>
    <row r="81" spans="1:15" s="96" customFormat="1" ht="12.75" thickBot="1" x14ac:dyDescent="0.25">
      <c r="A81" s="62"/>
      <c r="B81" s="58"/>
      <c r="C81" s="58"/>
      <c r="D81" s="58"/>
      <c r="E81" s="94"/>
      <c r="F81" s="58"/>
      <c r="G81" s="58"/>
      <c r="H81" s="4"/>
      <c r="I81" s="4"/>
      <c r="J81" s="4"/>
      <c r="K81" s="4"/>
      <c r="L81" s="4"/>
      <c r="M81" s="4"/>
      <c r="N81" s="4"/>
      <c r="O81" s="95"/>
    </row>
    <row r="82" spans="1:15" ht="22.5" customHeight="1" thickBot="1" x14ac:dyDescent="0.25">
      <c r="A82" s="97" t="s">
        <v>67</v>
      </c>
      <c r="B82" s="117" t="s">
        <v>58</v>
      </c>
      <c r="C82" s="185">
        <v>1</v>
      </c>
      <c r="D82" s="228"/>
      <c r="E82" s="228"/>
      <c r="F82" s="168">
        <f>+F6</f>
        <v>0</v>
      </c>
      <c r="G82" s="168">
        <f t="shared" ref="G82:L82" si="2">+G6</f>
        <v>0</v>
      </c>
      <c r="H82" s="168">
        <f t="shared" si="2"/>
        <v>0</v>
      </c>
      <c r="I82" s="168">
        <f t="shared" si="2"/>
        <v>0</v>
      </c>
      <c r="J82" s="168">
        <f t="shared" si="2"/>
        <v>0</v>
      </c>
      <c r="K82" s="168">
        <f t="shared" si="2"/>
        <v>0</v>
      </c>
      <c r="L82" s="168">
        <f t="shared" si="2"/>
        <v>0</v>
      </c>
      <c r="M82" s="19" t="s">
        <v>15</v>
      </c>
      <c r="N82" s="19" t="s">
        <v>16</v>
      </c>
      <c r="O82" s="5"/>
    </row>
    <row r="83" spans="1:15" ht="20.25" customHeight="1" thickBot="1" x14ac:dyDescent="0.25">
      <c r="A83" s="111">
        <v>7.0000000000000007E-2</v>
      </c>
      <c r="B83" s="120" t="s">
        <v>31</v>
      </c>
      <c r="C83" s="186">
        <v>0</v>
      </c>
      <c r="D83" s="58"/>
      <c r="E83" s="63"/>
      <c r="F83" s="56"/>
      <c r="G83" s="56"/>
      <c r="H83" s="56"/>
      <c r="I83" s="56"/>
      <c r="J83" s="56"/>
      <c r="K83" s="56"/>
      <c r="L83" s="56"/>
      <c r="M83" s="26">
        <f>COUNT(F83:L83)</f>
        <v>0</v>
      </c>
      <c r="N83" s="27" t="str">
        <f>IF(M83=0,"",AVERAGE(F83:L83))</f>
        <v/>
      </c>
      <c r="O83" s="5"/>
    </row>
    <row r="84" spans="1:15" ht="22.5" customHeight="1" x14ac:dyDescent="0.2">
      <c r="A84" s="49"/>
      <c r="B84" s="58"/>
      <c r="C84" s="4"/>
      <c r="D84" s="58"/>
      <c r="E84" s="63"/>
      <c r="F84" s="4"/>
      <c r="G84" s="4"/>
      <c r="H84" s="4"/>
      <c r="I84" s="4"/>
      <c r="J84" s="4"/>
      <c r="K84" s="4"/>
      <c r="L84" s="4"/>
      <c r="M84" s="4"/>
      <c r="N84" s="4"/>
      <c r="O84" s="5"/>
    </row>
    <row r="85" spans="1:15" ht="15.75" customHeight="1" x14ac:dyDescent="0.2">
      <c r="A85" s="49"/>
      <c r="B85" s="58"/>
      <c r="C85" s="4"/>
      <c r="D85" s="229"/>
      <c r="E85" s="229"/>
      <c r="F85" s="58"/>
      <c r="G85" s="58"/>
      <c r="H85" s="4"/>
      <c r="I85" s="4"/>
      <c r="J85" s="4"/>
      <c r="K85" s="4"/>
      <c r="L85" s="4"/>
      <c r="M85" s="4"/>
      <c r="N85" s="4"/>
      <c r="O85" s="5"/>
    </row>
    <row r="86" spans="1:15" ht="12.75" thickBot="1" x14ac:dyDescent="0.25">
      <c r="A86" s="49"/>
      <c r="B86" s="4"/>
      <c r="C86" s="4"/>
      <c r="D86" s="58"/>
      <c r="E86" s="58"/>
      <c r="F86" s="58"/>
      <c r="G86" s="58"/>
      <c r="H86" s="4"/>
      <c r="I86" s="4"/>
      <c r="J86" s="4"/>
      <c r="K86" s="4"/>
      <c r="L86" s="4"/>
      <c r="M86" s="4"/>
      <c r="N86" s="4"/>
      <c r="O86" s="5"/>
    </row>
    <row r="87" spans="1:15" ht="22.5" customHeight="1" thickBot="1" x14ac:dyDescent="0.25">
      <c r="A87" s="97" t="s">
        <v>96</v>
      </c>
      <c r="B87" s="117" t="s">
        <v>58</v>
      </c>
      <c r="C87" s="185">
        <v>1</v>
      </c>
      <c r="D87" s="228"/>
      <c r="E87" s="228"/>
      <c r="F87" s="168">
        <f>+F6</f>
        <v>0</v>
      </c>
      <c r="G87" s="168">
        <f t="shared" ref="G87:L87" si="3">+G6</f>
        <v>0</v>
      </c>
      <c r="H87" s="168">
        <f t="shared" si="3"/>
        <v>0</v>
      </c>
      <c r="I87" s="168">
        <f t="shared" si="3"/>
        <v>0</v>
      </c>
      <c r="J87" s="168">
        <f t="shared" si="3"/>
        <v>0</v>
      </c>
      <c r="K87" s="168">
        <f t="shared" si="3"/>
        <v>0</v>
      </c>
      <c r="L87" s="168">
        <f t="shared" si="3"/>
        <v>0</v>
      </c>
      <c r="M87" s="19" t="s">
        <v>15</v>
      </c>
      <c r="N87" s="19" t="s">
        <v>16</v>
      </c>
      <c r="O87" s="5"/>
    </row>
    <row r="88" spans="1:15" ht="20.25" customHeight="1" thickBot="1" x14ac:dyDescent="0.25">
      <c r="A88" s="111">
        <v>0.08</v>
      </c>
      <c r="B88" s="120" t="s">
        <v>31</v>
      </c>
      <c r="C88" s="186">
        <v>0</v>
      </c>
      <c r="D88" s="58"/>
      <c r="E88" s="63"/>
      <c r="F88" s="56"/>
      <c r="G88" s="56"/>
      <c r="H88" s="56"/>
      <c r="I88" s="56"/>
      <c r="J88" s="56"/>
      <c r="K88" s="56"/>
      <c r="L88" s="56"/>
      <c r="M88" s="26">
        <f>COUNT(F88:L88)</f>
        <v>0</v>
      </c>
      <c r="N88" s="27" t="str">
        <f>IF(M88=0,"",AVERAGE(F88:L88))</f>
        <v/>
      </c>
      <c r="O88" s="5"/>
    </row>
    <row r="89" spans="1:15" ht="22.5" customHeight="1" x14ac:dyDescent="0.2">
      <c r="A89" s="49"/>
      <c r="B89" s="4"/>
      <c r="C89" s="4"/>
      <c r="D89" s="58"/>
      <c r="E89" s="63"/>
      <c r="F89" s="4"/>
      <c r="G89" s="4"/>
      <c r="H89" s="4"/>
      <c r="I89" s="4"/>
      <c r="J89" s="4"/>
      <c r="K89" s="4"/>
      <c r="L89" s="4"/>
      <c r="M89" s="4"/>
      <c r="N89" s="4"/>
      <c r="O89" s="5"/>
    </row>
    <row r="90" spans="1:15" ht="12.75" thickBot="1" x14ac:dyDescent="0.25">
      <c r="A90" s="49"/>
      <c r="B90" s="4"/>
      <c r="C90" s="4"/>
      <c r="D90" s="58"/>
      <c r="E90" s="58"/>
      <c r="F90" s="58"/>
      <c r="G90" s="58"/>
      <c r="H90" s="4"/>
      <c r="I90" s="4"/>
      <c r="J90" s="4"/>
      <c r="K90" s="4"/>
      <c r="L90" s="4"/>
      <c r="M90" s="4"/>
      <c r="N90" s="4"/>
      <c r="O90" s="5"/>
    </row>
    <row r="91" spans="1:15" ht="12.75" thickBot="1" x14ac:dyDescent="0.25">
      <c r="A91" s="49"/>
      <c r="B91" s="4"/>
      <c r="C91" s="4"/>
      <c r="D91" s="58"/>
      <c r="E91" s="58"/>
      <c r="F91" s="58"/>
      <c r="G91" s="58"/>
      <c r="H91" s="4"/>
      <c r="I91" s="4"/>
      <c r="J91" s="4"/>
      <c r="K91" s="224" t="s">
        <v>68</v>
      </c>
      <c r="L91" s="225"/>
      <c r="M91" s="251" t="e">
        <f>AVERAGE(N83,N88)</f>
        <v>#DIV/0!</v>
      </c>
      <c r="N91" s="252"/>
      <c r="O91" s="5"/>
    </row>
    <row r="92" spans="1:15" x14ac:dyDescent="0.2">
      <c r="A92" s="49"/>
      <c r="B92" s="4"/>
      <c r="C92" s="4"/>
      <c r="D92" s="58"/>
      <c r="E92" s="58"/>
      <c r="F92" s="58"/>
      <c r="G92" s="58"/>
      <c r="H92" s="4"/>
      <c r="I92" s="4"/>
      <c r="J92" s="4"/>
      <c r="K92" s="4"/>
      <c r="L92" s="4"/>
      <c r="M92" s="4"/>
      <c r="N92" s="4"/>
      <c r="O92" s="5"/>
    </row>
    <row r="93" spans="1:15" ht="12.75" thickBot="1" x14ac:dyDescent="0.25">
      <c r="A93" s="49"/>
      <c r="B93" s="4"/>
      <c r="C93" s="4"/>
      <c r="D93" s="58"/>
      <c r="E93" s="58"/>
      <c r="F93" s="58"/>
      <c r="G93" s="58"/>
      <c r="H93" s="4"/>
      <c r="I93" s="4"/>
      <c r="J93" s="4"/>
      <c r="K93" s="4"/>
      <c r="L93" s="4"/>
      <c r="M93" s="4"/>
      <c r="N93" s="4"/>
      <c r="O93" s="5"/>
    </row>
    <row r="94" spans="1:15" ht="13.5" customHeight="1" thickBot="1" x14ac:dyDescent="0.25">
      <c r="A94" s="49"/>
      <c r="B94" s="4"/>
      <c r="C94" s="4"/>
      <c r="D94" s="58"/>
      <c r="E94" s="58"/>
      <c r="F94" s="58"/>
      <c r="G94" s="58"/>
      <c r="H94" s="4"/>
      <c r="I94" s="4"/>
      <c r="J94" s="4"/>
      <c r="K94" s="224" t="s">
        <v>69</v>
      </c>
      <c r="L94" s="225"/>
      <c r="M94" s="249" t="e">
        <f>AVERAGE(N37,N48,N55,N60,N69)</f>
        <v>#DIV/0!</v>
      </c>
      <c r="N94" s="252"/>
      <c r="O94" s="5"/>
    </row>
    <row r="95" spans="1:15" x14ac:dyDescent="0.2">
      <c r="A95" s="62"/>
      <c r="B95" s="4"/>
      <c r="C95" s="4"/>
      <c r="D95" s="58"/>
      <c r="E95" s="58"/>
      <c r="F95" s="58"/>
      <c r="G95" s="58"/>
      <c r="H95" s="4"/>
      <c r="I95" s="4"/>
      <c r="J95" s="4"/>
      <c r="K95" s="6"/>
      <c r="L95" s="6"/>
      <c r="M95" s="4"/>
      <c r="N95" s="4"/>
      <c r="O95" s="5"/>
    </row>
    <row r="96" spans="1:15" ht="12.75" thickBot="1" x14ac:dyDescent="0.25">
      <c r="A96" s="62"/>
      <c r="B96" s="58"/>
      <c r="C96" s="63"/>
      <c r="D96" s="58"/>
      <c r="E96" s="58"/>
      <c r="F96" s="98"/>
      <c r="G96" s="98"/>
      <c r="H96" s="98"/>
      <c r="I96" s="98"/>
      <c r="J96" s="98"/>
      <c r="K96" s="98"/>
      <c r="L96" s="98"/>
      <c r="M96" s="99"/>
      <c r="N96" s="99"/>
      <c r="O96" s="5"/>
    </row>
    <row r="97" spans="1:15" ht="13.5" customHeight="1" thickBot="1" x14ac:dyDescent="0.25">
      <c r="A97" s="62"/>
      <c r="B97" s="58"/>
      <c r="C97" s="63"/>
      <c r="D97" s="58"/>
      <c r="E97" s="58"/>
      <c r="F97" s="4"/>
      <c r="G97" s="4"/>
      <c r="H97" s="4"/>
      <c r="I97" s="4"/>
      <c r="J97" s="100"/>
      <c r="K97" s="224" t="s">
        <v>70</v>
      </c>
      <c r="L97" s="225"/>
      <c r="M97" s="249" t="e">
        <f>AVERAGE(N9,N10,N20,N27,N37,N48,N55,N60,N69,N83,N88)</f>
        <v>#DIV/0!</v>
      </c>
      <c r="N97" s="250"/>
      <c r="O97" s="5"/>
    </row>
    <row r="98" spans="1:15" ht="12.75" thickBot="1" x14ac:dyDescent="0.25">
      <c r="A98" s="62"/>
      <c r="B98" s="4"/>
      <c r="C98" s="4"/>
      <c r="D98" s="58"/>
      <c r="E98" s="58"/>
      <c r="F98" s="101"/>
      <c r="G98" s="101"/>
      <c r="H98" s="101"/>
      <c r="I98" s="101"/>
      <c r="J98" s="101"/>
      <c r="K98" s="101"/>
      <c r="L98" s="101"/>
      <c r="M98" s="99"/>
      <c r="N98" s="99"/>
      <c r="O98" s="5"/>
    </row>
    <row r="99" spans="1:15" x14ac:dyDescent="0.2">
      <c r="A99" s="87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6"/>
    </row>
    <row r="100" spans="1:15" ht="12.75" thickBot="1" x14ac:dyDescent="0.25">
      <c r="A100" s="49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5"/>
    </row>
    <row r="101" spans="1:15" ht="15.75" thickBot="1" x14ac:dyDescent="0.3">
      <c r="A101" s="230" t="s">
        <v>74</v>
      </c>
      <c r="B101" s="231"/>
      <c r="C101" s="232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5"/>
    </row>
    <row r="102" spans="1:15" ht="12.75" thickBot="1" x14ac:dyDescent="0.25">
      <c r="A102" s="241"/>
      <c r="B102" s="242"/>
      <c r="C102" s="242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5"/>
    </row>
    <row r="103" spans="1:15" ht="25.5" customHeight="1" thickBot="1" x14ac:dyDescent="0.25">
      <c r="A103" s="123" t="s">
        <v>75</v>
      </c>
      <c r="B103" s="117" t="s">
        <v>58</v>
      </c>
      <c r="C103" s="185">
        <v>1</v>
      </c>
      <c r="D103" s="4"/>
      <c r="E103" s="4"/>
      <c r="F103" s="181">
        <f>F6</f>
        <v>0</v>
      </c>
      <c r="G103" s="181">
        <f t="shared" ref="G103:L103" si="4">G6</f>
        <v>0</v>
      </c>
      <c r="H103" s="181">
        <f t="shared" si="4"/>
        <v>0</v>
      </c>
      <c r="I103" s="181">
        <f t="shared" si="4"/>
        <v>0</v>
      </c>
      <c r="J103" s="181">
        <f t="shared" si="4"/>
        <v>0</v>
      </c>
      <c r="K103" s="181">
        <f t="shared" si="4"/>
        <v>0</v>
      </c>
      <c r="L103" s="181">
        <f t="shared" si="4"/>
        <v>0</v>
      </c>
      <c r="M103" s="177" t="s">
        <v>15</v>
      </c>
      <c r="N103" s="177" t="s">
        <v>16</v>
      </c>
      <c r="O103" s="5"/>
    </row>
    <row r="104" spans="1:15" ht="25.5" customHeight="1" thickBot="1" x14ac:dyDescent="0.25">
      <c r="A104" s="122"/>
      <c r="B104" s="120" t="s">
        <v>31</v>
      </c>
      <c r="C104" s="186">
        <v>0</v>
      </c>
      <c r="D104" s="4"/>
      <c r="E104" s="4"/>
      <c r="F104" s="197"/>
      <c r="G104" s="197"/>
      <c r="H104" s="197"/>
      <c r="I104" s="197"/>
      <c r="J104" s="197"/>
      <c r="K104" s="197"/>
      <c r="L104" s="197"/>
      <c r="M104" s="178">
        <f>COUNT(F104:L104)</f>
        <v>0</v>
      </c>
      <c r="N104" s="183" t="str">
        <f>IF(M104=0,"",AVERAGE(F104:L104))</f>
        <v/>
      </c>
      <c r="O104" s="5"/>
    </row>
    <row r="105" spans="1:15" ht="25.5" customHeight="1" thickBot="1" x14ac:dyDescent="0.25">
      <c r="A105" s="116" t="s">
        <v>76</v>
      </c>
      <c r="B105" s="117" t="s">
        <v>58</v>
      </c>
      <c r="C105" s="185">
        <v>1</v>
      </c>
      <c r="D105" s="4"/>
      <c r="E105" s="4"/>
      <c r="F105" s="182">
        <f>F6</f>
        <v>0</v>
      </c>
      <c r="G105" s="182">
        <f t="shared" ref="G105:L105" si="5">G6</f>
        <v>0</v>
      </c>
      <c r="H105" s="182">
        <f t="shared" si="5"/>
        <v>0</v>
      </c>
      <c r="I105" s="182">
        <f t="shared" si="5"/>
        <v>0</v>
      </c>
      <c r="J105" s="182">
        <f t="shared" si="5"/>
        <v>0</v>
      </c>
      <c r="K105" s="182">
        <f t="shared" si="5"/>
        <v>0</v>
      </c>
      <c r="L105" s="182">
        <f t="shared" si="5"/>
        <v>0</v>
      </c>
      <c r="M105" s="179" t="s">
        <v>15</v>
      </c>
      <c r="N105" s="179" t="s">
        <v>16</v>
      </c>
      <c r="O105" s="5"/>
    </row>
    <row r="106" spans="1:15" ht="25.5" customHeight="1" thickBot="1" x14ac:dyDescent="0.25">
      <c r="A106" s="122"/>
      <c r="B106" s="120" t="s">
        <v>31</v>
      </c>
      <c r="C106" s="186">
        <v>0</v>
      </c>
      <c r="D106" s="4"/>
      <c r="E106" s="4"/>
      <c r="F106" s="197"/>
      <c r="G106" s="197"/>
      <c r="H106" s="197"/>
      <c r="I106" s="197"/>
      <c r="J106" s="197"/>
      <c r="K106" s="197"/>
      <c r="L106" s="197"/>
      <c r="M106" s="178">
        <f>COUNT(F106:L106)</f>
        <v>0</v>
      </c>
      <c r="N106" s="183" t="str">
        <f>IF(M106=0,"",AVERAGE(F106:L106))</f>
        <v/>
      </c>
      <c r="O106" s="5"/>
    </row>
    <row r="107" spans="1:15" ht="25.5" customHeight="1" thickBot="1" x14ac:dyDescent="0.25">
      <c r="A107" s="116" t="s">
        <v>77</v>
      </c>
      <c r="B107" s="117" t="s">
        <v>58</v>
      </c>
      <c r="C107" s="185">
        <v>1</v>
      </c>
      <c r="D107" s="4"/>
      <c r="E107" s="4"/>
      <c r="F107" s="182">
        <f>F6</f>
        <v>0</v>
      </c>
      <c r="G107" s="182">
        <f t="shared" ref="G107:L107" si="6">G6</f>
        <v>0</v>
      </c>
      <c r="H107" s="182">
        <f t="shared" si="6"/>
        <v>0</v>
      </c>
      <c r="I107" s="182">
        <f t="shared" si="6"/>
        <v>0</v>
      </c>
      <c r="J107" s="182">
        <f t="shared" si="6"/>
        <v>0</v>
      </c>
      <c r="K107" s="182">
        <f t="shared" si="6"/>
        <v>0</v>
      </c>
      <c r="L107" s="182">
        <f t="shared" si="6"/>
        <v>0</v>
      </c>
      <c r="M107" s="179" t="s">
        <v>15</v>
      </c>
      <c r="N107" s="179" t="s">
        <v>16</v>
      </c>
      <c r="O107" s="5"/>
    </row>
    <row r="108" spans="1:15" ht="25.5" customHeight="1" thickBot="1" x14ac:dyDescent="0.25">
      <c r="A108" s="122"/>
      <c r="B108" s="120" t="s">
        <v>31</v>
      </c>
      <c r="C108" s="186">
        <v>0</v>
      </c>
      <c r="D108" s="4"/>
      <c r="E108" s="4"/>
      <c r="F108" s="197"/>
      <c r="G108" s="197"/>
      <c r="H108" s="197"/>
      <c r="I108" s="197"/>
      <c r="J108" s="197"/>
      <c r="K108" s="197"/>
      <c r="L108" s="197"/>
      <c r="M108" s="178">
        <f>COUNT(F108:L108)</f>
        <v>0</v>
      </c>
      <c r="N108" s="183" t="str">
        <f>IF(M108=0,"",AVERAGE(F108:L108))</f>
        <v/>
      </c>
      <c r="O108" s="5"/>
    </row>
    <row r="109" spans="1:15" ht="25.5" customHeight="1" thickBot="1" x14ac:dyDescent="0.25">
      <c r="A109" s="116" t="s">
        <v>78</v>
      </c>
      <c r="B109" s="117" t="s">
        <v>58</v>
      </c>
      <c r="C109" s="185">
        <v>1</v>
      </c>
      <c r="D109" s="4"/>
      <c r="E109" s="4"/>
      <c r="F109" s="182">
        <f>F6</f>
        <v>0</v>
      </c>
      <c r="G109" s="182">
        <f t="shared" ref="G109:L109" si="7">G6</f>
        <v>0</v>
      </c>
      <c r="H109" s="182">
        <f t="shared" si="7"/>
        <v>0</v>
      </c>
      <c r="I109" s="182">
        <f t="shared" si="7"/>
        <v>0</v>
      </c>
      <c r="J109" s="182">
        <f t="shared" si="7"/>
        <v>0</v>
      </c>
      <c r="K109" s="182">
        <f t="shared" si="7"/>
        <v>0</v>
      </c>
      <c r="L109" s="182">
        <f t="shared" si="7"/>
        <v>0</v>
      </c>
      <c r="M109" s="179" t="s">
        <v>15</v>
      </c>
      <c r="N109" s="179" t="s">
        <v>16</v>
      </c>
      <c r="O109" s="5"/>
    </row>
    <row r="110" spans="1:15" ht="25.5" customHeight="1" thickBot="1" x14ac:dyDescent="0.25">
      <c r="A110" s="122"/>
      <c r="B110" s="120" t="s">
        <v>31</v>
      </c>
      <c r="C110" s="186">
        <v>0</v>
      </c>
      <c r="D110" s="4"/>
      <c r="E110" s="4"/>
      <c r="F110" s="197"/>
      <c r="G110" s="197"/>
      <c r="H110" s="197"/>
      <c r="I110" s="197"/>
      <c r="J110" s="197"/>
      <c r="K110" s="197"/>
      <c r="L110" s="197"/>
      <c r="M110" s="178">
        <f>COUNT(F110:L110)</f>
        <v>0</v>
      </c>
      <c r="N110" s="183" t="str">
        <f>IF(M110=0,"",AVERAGE(F110:L110))</f>
        <v/>
      </c>
      <c r="O110" s="5"/>
    </row>
    <row r="111" spans="1:15" ht="25.5" customHeight="1" thickBot="1" x14ac:dyDescent="0.25">
      <c r="A111" s="124" t="s">
        <v>79</v>
      </c>
      <c r="B111" s="117" t="s">
        <v>58</v>
      </c>
      <c r="C111" s="185">
        <v>1</v>
      </c>
      <c r="D111" s="4"/>
      <c r="E111" s="4"/>
      <c r="F111" s="182">
        <f>F6</f>
        <v>0</v>
      </c>
      <c r="G111" s="182">
        <f t="shared" ref="G111:L111" si="8">G6</f>
        <v>0</v>
      </c>
      <c r="H111" s="182">
        <f t="shared" si="8"/>
        <v>0</v>
      </c>
      <c r="I111" s="182">
        <f t="shared" si="8"/>
        <v>0</v>
      </c>
      <c r="J111" s="182">
        <f t="shared" si="8"/>
        <v>0</v>
      </c>
      <c r="K111" s="182">
        <f t="shared" si="8"/>
        <v>0</v>
      </c>
      <c r="L111" s="182">
        <f t="shared" si="8"/>
        <v>0</v>
      </c>
      <c r="M111" s="179" t="s">
        <v>15</v>
      </c>
      <c r="N111" s="179" t="s">
        <v>16</v>
      </c>
      <c r="O111" s="5"/>
    </row>
    <row r="112" spans="1:15" ht="25.5" customHeight="1" thickBot="1" x14ac:dyDescent="0.25">
      <c r="A112" s="122"/>
      <c r="B112" s="120" t="s">
        <v>31</v>
      </c>
      <c r="C112" s="186">
        <v>0</v>
      </c>
      <c r="D112" s="4"/>
      <c r="E112" s="4"/>
      <c r="F112" s="197"/>
      <c r="G112" s="197"/>
      <c r="H112" s="197"/>
      <c r="I112" s="197"/>
      <c r="J112" s="197"/>
      <c r="K112" s="197"/>
      <c r="L112" s="197"/>
      <c r="M112" s="180">
        <f>COUNT(F112:L112)</f>
        <v>0</v>
      </c>
      <c r="N112" s="183" t="str">
        <f>IF(M112=0,"",AVERAGE(F112:L112))</f>
        <v/>
      </c>
      <c r="O112" s="5"/>
    </row>
    <row r="113" spans="1:15" x14ac:dyDescent="0.2">
      <c r="A113" s="49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5"/>
    </row>
    <row r="114" spans="1:15" ht="12.75" thickBot="1" x14ac:dyDescent="0.25">
      <c r="A114" s="49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5"/>
    </row>
    <row r="115" spans="1:15" ht="12.75" thickBot="1" x14ac:dyDescent="0.25">
      <c r="A115" s="49"/>
      <c r="B115" s="4"/>
      <c r="C115" s="4"/>
      <c r="D115" s="4"/>
      <c r="E115" s="4"/>
      <c r="F115" s="4"/>
      <c r="G115" s="4"/>
      <c r="H115" s="4"/>
      <c r="I115" s="4"/>
      <c r="J115" s="4"/>
      <c r="K115" s="224" t="s">
        <v>80</v>
      </c>
      <c r="L115" s="225"/>
      <c r="M115" s="257" t="e">
        <f>AVERAGE(N104,N106,N108,N110,N112)</f>
        <v>#DIV/0!</v>
      </c>
      <c r="N115" s="258"/>
      <c r="O115" s="5"/>
    </row>
    <row r="116" spans="1:15" x14ac:dyDescent="0.2">
      <c r="A116" s="49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5"/>
    </row>
    <row r="117" spans="1:15" x14ac:dyDescent="0.2">
      <c r="A117" s="49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5"/>
    </row>
    <row r="118" spans="1:15" x14ac:dyDescent="0.2">
      <c r="A118" s="49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5"/>
    </row>
    <row r="119" spans="1:15" x14ac:dyDescent="0.2">
      <c r="A119" s="49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5"/>
    </row>
    <row r="120" spans="1:15" ht="12.75" thickBot="1" x14ac:dyDescent="0.25">
      <c r="A120" s="64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4"/>
    </row>
  </sheetData>
  <mergeCells count="54">
    <mergeCell ref="A102:C102"/>
    <mergeCell ref="K115:L115"/>
    <mergeCell ref="M115:N115"/>
    <mergeCell ref="F36:L36"/>
    <mergeCell ref="F47:L47"/>
    <mergeCell ref="F54:L54"/>
    <mergeCell ref="F59:L59"/>
    <mergeCell ref="F68:L68"/>
    <mergeCell ref="F37:L37"/>
    <mergeCell ref="F48:L48"/>
    <mergeCell ref="F55:L55"/>
    <mergeCell ref="F60:L60"/>
    <mergeCell ref="F69:L69"/>
    <mergeCell ref="K94:L94"/>
    <mergeCell ref="M94:N94"/>
    <mergeCell ref="K97:L97"/>
    <mergeCell ref="D68:E68"/>
    <mergeCell ref="M97:N97"/>
    <mergeCell ref="A101:C101"/>
    <mergeCell ref="A80:D80"/>
    <mergeCell ref="D85:E85"/>
    <mergeCell ref="D87:E87"/>
    <mergeCell ref="K91:L91"/>
    <mergeCell ref="M91:N91"/>
    <mergeCell ref="D82:E82"/>
    <mergeCell ref="K71:L71"/>
    <mergeCell ref="M71:N71"/>
    <mergeCell ref="F73:F74"/>
    <mergeCell ref="H73:K73"/>
    <mergeCell ref="H74:K74"/>
    <mergeCell ref="M64:N64"/>
    <mergeCell ref="A66:D66"/>
    <mergeCell ref="M42:N42"/>
    <mergeCell ref="A44:D44"/>
    <mergeCell ref="D45:E45"/>
    <mergeCell ref="D52:E52"/>
    <mergeCell ref="D54:E54"/>
    <mergeCell ref="D57:E57"/>
    <mergeCell ref="D59:E59"/>
    <mergeCell ref="D62:E62"/>
    <mergeCell ref="B63:C63"/>
    <mergeCell ref="K64:L64"/>
    <mergeCell ref="D11:K11"/>
    <mergeCell ref="I12:K12"/>
    <mergeCell ref="J13:K13"/>
    <mergeCell ref="B35:C35"/>
    <mergeCell ref="D42:E42"/>
    <mergeCell ref="K42:L42"/>
    <mergeCell ref="F8:L8"/>
    <mergeCell ref="B2:D2"/>
    <mergeCell ref="B3:D3"/>
    <mergeCell ref="A4:D4"/>
    <mergeCell ref="B6:C6"/>
    <mergeCell ref="B8:C8"/>
  </mergeCells>
  <conditionalFormatting sqref="M94">
    <cfRule type="cellIs" dxfId="457" priority="188" stopIfTrue="1" operator="lessThanOrEqual">
      <formula>0.75</formula>
    </cfRule>
    <cfRule type="cellIs" dxfId="456" priority="189" stopIfTrue="1" operator="between">
      <formula>0.751</formula>
      <formula>1.14</formula>
    </cfRule>
    <cfRule type="cellIs" dxfId="455" priority="190" stopIfTrue="1" operator="between">
      <formula>1.141</formula>
      <formula>"1.50"</formula>
    </cfRule>
  </conditionalFormatting>
  <conditionalFormatting sqref="M97">
    <cfRule type="cellIs" dxfId="454" priority="185" stopIfTrue="1" operator="lessThanOrEqual">
      <formula>0.75</formula>
    </cfRule>
    <cfRule type="cellIs" dxfId="453" priority="186" stopIfTrue="1" operator="between">
      <formula>0.751</formula>
      <formula>1.14</formula>
    </cfRule>
    <cfRule type="cellIs" dxfId="452" priority="187" stopIfTrue="1" operator="between">
      <formula>1.141</formula>
      <formula>1.5</formula>
    </cfRule>
  </conditionalFormatting>
  <conditionalFormatting sqref="M42">
    <cfRule type="cellIs" dxfId="451" priority="182" stopIfTrue="1" operator="lessThanOrEqual">
      <formula>0.75</formula>
    </cfRule>
    <cfRule type="cellIs" dxfId="450" priority="183" stopIfTrue="1" operator="between">
      <formula>0.751</formula>
      <formula>1.14</formula>
    </cfRule>
    <cfRule type="cellIs" dxfId="449" priority="184" stopIfTrue="1" operator="between">
      <formula>1.141</formula>
      <formula>"1.50"</formula>
    </cfRule>
  </conditionalFormatting>
  <conditionalFormatting sqref="M64">
    <cfRule type="cellIs" dxfId="448" priority="179" stopIfTrue="1" operator="lessThanOrEqual">
      <formula>0.75</formula>
    </cfRule>
    <cfRule type="cellIs" dxfId="447" priority="180" stopIfTrue="1" operator="between">
      <formula>0.751</formula>
      <formula>1.14</formula>
    </cfRule>
    <cfRule type="cellIs" dxfId="446" priority="181" stopIfTrue="1" operator="between">
      <formula>1.141</formula>
      <formula>"1.50"</formula>
    </cfRule>
  </conditionalFormatting>
  <conditionalFormatting sqref="M91">
    <cfRule type="cellIs" dxfId="445" priority="173" stopIfTrue="1" operator="lessThanOrEqual">
      <formula>0.75</formula>
    </cfRule>
    <cfRule type="cellIs" dxfId="444" priority="174" stopIfTrue="1" operator="between">
      <formula>0.751</formula>
      <formula>1.14</formula>
    </cfRule>
    <cfRule type="cellIs" dxfId="443" priority="175" stopIfTrue="1" operator="between">
      <formula>1.141</formula>
      <formula>"1.50"</formula>
    </cfRule>
  </conditionalFormatting>
  <conditionalFormatting sqref="M97">
    <cfRule type="cellIs" dxfId="442" priority="170" stopIfTrue="1" operator="lessThanOrEqual">
      <formula>0.75</formula>
    </cfRule>
    <cfRule type="cellIs" dxfId="441" priority="171" stopIfTrue="1" operator="between">
      <formula>0.751</formula>
      <formula>1.14</formula>
    </cfRule>
    <cfRule type="cellIs" dxfId="440" priority="172" stopIfTrue="1" operator="between">
      <formula>1.141</formula>
      <formula>1.5</formula>
    </cfRule>
  </conditionalFormatting>
  <conditionalFormatting sqref="M94">
    <cfRule type="cellIs" dxfId="439" priority="167" stopIfTrue="1" operator="lessThanOrEqual">
      <formula>0.75</formula>
    </cfRule>
    <cfRule type="cellIs" dxfId="438" priority="168" stopIfTrue="1" operator="between">
      <formula>0.751</formula>
      <formula>1.14</formula>
    </cfRule>
    <cfRule type="cellIs" dxfId="437" priority="169" stopIfTrue="1" operator="between">
      <formula>1.141</formula>
      <formula>"1.50"</formula>
    </cfRule>
  </conditionalFormatting>
  <conditionalFormatting sqref="M71">
    <cfRule type="cellIs" dxfId="436" priority="161" stopIfTrue="1" operator="lessThanOrEqual">
      <formula>0.75</formula>
    </cfRule>
    <cfRule type="cellIs" dxfId="435" priority="162" stopIfTrue="1" operator="between">
      <formula>0.751</formula>
      <formula>1.14</formula>
    </cfRule>
    <cfRule type="cellIs" dxfId="434" priority="163" stopIfTrue="1" operator="between">
      <formula>1.141</formula>
      <formula>"1.50"</formula>
    </cfRule>
  </conditionalFormatting>
  <conditionalFormatting sqref="M115">
    <cfRule type="cellIs" dxfId="433" priority="125" stopIfTrue="1" operator="lessThanOrEqual">
      <formula>0.75</formula>
    </cfRule>
    <cfRule type="cellIs" dxfId="432" priority="126" stopIfTrue="1" operator="between">
      <formula>0.751</formula>
      <formula>1.14</formula>
    </cfRule>
    <cfRule type="cellIs" dxfId="431" priority="127" stopIfTrue="1" operator="between">
      <formula>1.141</formula>
      <formula>"1.50"</formula>
    </cfRule>
  </conditionalFormatting>
  <conditionalFormatting sqref="N104">
    <cfRule type="containsBlanks" dxfId="430" priority="77">
      <formula>LEN(TRIM(N104))=0</formula>
    </cfRule>
    <cfRule type="cellIs" dxfId="429" priority="78" stopIfTrue="1" operator="lessThanOrEqual">
      <formula>0.75</formula>
    </cfRule>
    <cfRule type="cellIs" dxfId="428" priority="79" stopIfTrue="1" operator="between">
      <formula>0.751</formula>
      <formula>1.14</formula>
    </cfRule>
    <cfRule type="cellIs" dxfId="427" priority="80" stopIfTrue="1" operator="between">
      <formula>1.141</formula>
      <formula>"1.50"</formula>
    </cfRule>
  </conditionalFormatting>
  <conditionalFormatting sqref="N106">
    <cfRule type="containsBlanks" dxfId="426" priority="73">
      <formula>LEN(TRIM(N106))=0</formula>
    </cfRule>
    <cfRule type="cellIs" dxfId="425" priority="74" stopIfTrue="1" operator="lessThanOrEqual">
      <formula>0.75</formula>
    </cfRule>
    <cfRule type="cellIs" dxfId="424" priority="75" stopIfTrue="1" operator="between">
      <formula>0.751</formula>
      <formula>1.14</formula>
    </cfRule>
    <cfRule type="cellIs" dxfId="423" priority="76" stopIfTrue="1" operator="between">
      <formula>1.141</formula>
      <formula>"1.50"</formula>
    </cfRule>
  </conditionalFormatting>
  <conditionalFormatting sqref="N108">
    <cfRule type="containsBlanks" dxfId="422" priority="69">
      <formula>LEN(TRIM(N108))=0</formula>
    </cfRule>
    <cfRule type="cellIs" dxfId="421" priority="70" stopIfTrue="1" operator="lessThanOrEqual">
      <formula>0.75</formula>
    </cfRule>
    <cfRule type="cellIs" dxfId="420" priority="71" stopIfTrue="1" operator="between">
      <formula>0.751</formula>
      <formula>1.14</formula>
    </cfRule>
    <cfRule type="cellIs" dxfId="419" priority="72" stopIfTrue="1" operator="between">
      <formula>1.141</formula>
      <formula>"1.50"</formula>
    </cfRule>
  </conditionalFormatting>
  <conditionalFormatting sqref="N110">
    <cfRule type="containsBlanks" dxfId="418" priority="65">
      <formula>LEN(TRIM(N110))=0</formula>
    </cfRule>
    <cfRule type="cellIs" dxfId="417" priority="66" stopIfTrue="1" operator="lessThanOrEqual">
      <formula>0.75</formula>
    </cfRule>
    <cfRule type="cellIs" dxfId="416" priority="67" stopIfTrue="1" operator="between">
      <formula>0.751</formula>
      <formula>1.14</formula>
    </cfRule>
    <cfRule type="cellIs" dxfId="415" priority="68" stopIfTrue="1" operator="between">
      <formula>1.141</formula>
      <formula>"1.50"</formula>
    </cfRule>
  </conditionalFormatting>
  <conditionalFormatting sqref="N112">
    <cfRule type="containsBlanks" dxfId="414" priority="61">
      <formula>LEN(TRIM(N112))=0</formula>
    </cfRule>
    <cfRule type="cellIs" dxfId="413" priority="62" stopIfTrue="1" operator="lessThanOrEqual">
      <formula>0.75</formula>
    </cfRule>
    <cfRule type="cellIs" dxfId="412" priority="63" stopIfTrue="1" operator="between">
      <formula>0.751</formula>
      <formula>1.14</formula>
    </cfRule>
    <cfRule type="cellIs" dxfId="411" priority="64" stopIfTrue="1" operator="between">
      <formula>1.141</formula>
      <formula>"1.50"</formula>
    </cfRule>
  </conditionalFormatting>
  <conditionalFormatting sqref="F104:L104">
    <cfRule type="containsBlanks" dxfId="410" priority="55">
      <formula>LEN(TRIM(F104))=0</formula>
    </cfRule>
    <cfRule type="cellIs" dxfId="409" priority="56" operator="between">
      <formula>0.935</formula>
      <formula>1</formula>
    </cfRule>
    <cfRule type="cellIs" dxfId="408" priority="57" operator="between">
      <formula>0.765</formula>
      <formula>0.93499999999999</formula>
    </cfRule>
    <cfRule type="cellIs" dxfId="407" priority="58" operator="between">
      <formula>0.595</formula>
      <formula>0.7649999999999</formula>
    </cfRule>
    <cfRule type="cellIs" dxfId="406" priority="59" operator="between">
      <formula>0.495</formula>
      <formula>0.5949999999999</formula>
    </cfRule>
    <cfRule type="cellIs" dxfId="405" priority="60" operator="lessThan">
      <formula>0.495</formula>
    </cfRule>
  </conditionalFormatting>
  <conditionalFormatting sqref="G104:L104">
    <cfRule type="containsBlanks" dxfId="404" priority="49">
      <formula>LEN(TRIM(G104))=0</formula>
    </cfRule>
    <cfRule type="cellIs" dxfId="403" priority="50" operator="between">
      <formula>0.935</formula>
      <formula>1</formula>
    </cfRule>
    <cfRule type="cellIs" dxfId="402" priority="51" operator="between">
      <formula>0.765</formula>
      <formula>0.93499999999999</formula>
    </cfRule>
    <cfRule type="cellIs" dxfId="401" priority="52" operator="between">
      <formula>0.595</formula>
      <formula>0.7649999999999</formula>
    </cfRule>
    <cfRule type="cellIs" dxfId="400" priority="53" operator="between">
      <formula>0.495</formula>
      <formula>0.5949999999999</formula>
    </cfRule>
    <cfRule type="cellIs" dxfId="399" priority="54" operator="lessThan">
      <formula>0.495</formula>
    </cfRule>
  </conditionalFormatting>
  <conditionalFormatting sqref="F106:L106">
    <cfRule type="containsBlanks" dxfId="398" priority="43">
      <formula>LEN(TRIM(F106))=0</formula>
    </cfRule>
    <cfRule type="cellIs" dxfId="397" priority="44" operator="between">
      <formula>0.935</formula>
      <formula>1</formula>
    </cfRule>
    <cfRule type="cellIs" dxfId="396" priority="45" operator="between">
      <formula>0.765</formula>
      <formula>0.93499999999999</formula>
    </cfRule>
    <cfRule type="cellIs" dxfId="395" priority="46" operator="between">
      <formula>0.595</formula>
      <formula>0.7649999999999</formula>
    </cfRule>
    <cfRule type="cellIs" dxfId="394" priority="47" operator="between">
      <formula>0.495</formula>
      <formula>0.5949999999999</formula>
    </cfRule>
    <cfRule type="cellIs" dxfId="393" priority="48" operator="lessThan">
      <formula>0.495</formula>
    </cfRule>
  </conditionalFormatting>
  <conditionalFormatting sqref="G106:L106">
    <cfRule type="containsBlanks" dxfId="392" priority="37">
      <formula>LEN(TRIM(G106))=0</formula>
    </cfRule>
    <cfRule type="cellIs" dxfId="391" priority="38" operator="between">
      <formula>0.935</formula>
      <formula>1</formula>
    </cfRule>
    <cfRule type="cellIs" dxfId="390" priority="39" operator="between">
      <formula>0.765</formula>
      <formula>0.93499999999999</formula>
    </cfRule>
    <cfRule type="cellIs" dxfId="389" priority="40" operator="between">
      <formula>0.595</formula>
      <formula>0.7649999999999</formula>
    </cfRule>
    <cfRule type="cellIs" dxfId="388" priority="41" operator="between">
      <formula>0.495</formula>
      <formula>0.5949999999999</formula>
    </cfRule>
    <cfRule type="cellIs" dxfId="387" priority="42" operator="lessThan">
      <formula>0.495</formula>
    </cfRule>
  </conditionalFormatting>
  <conditionalFormatting sqref="F108:L108">
    <cfRule type="containsBlanks" dxfId="386" priority="31">
      <formula>LEN(TRIM(F108))=0</formula>
    </cfRule>
    <cfRule type="cellIs" dxfId="385" priority="32" operator="between">
      <formula>0.935</formula>
      <formula>1</formula>
    </cfRule>
    <cfRule type="cellIs" dxfId="384" priority="33" operator="between">
      <formula>0.765</formula>
      <formula>0.93499999999999</formula>
    </cfRule>
    <cfRule type="cellIs" dxfId="383" priority="34" operator="between">
      <formula>0.595</formula>
      <formula>0.7649999999999</formula>
    </cfRule>
    <cfRule type="cellIs" dxfId="382" priority="35" operator="between">
      <formula>0.495</formula>
      <formula>0.5949999999999</formula>
    </cfRule>
    <cfRule type="cellIs" dxfId="381" priority="36" operator="lessThan">
      <formula>0.495</formula>
    </cfRule>
  </conditionalFormatting>
  <conditionalFormatting sqref="G108:L108">
    <cfRule type="containsBlanks" dxfId="380" priority="25">
      <formula>LEN(TRIM(G108))=0</formula>
    </cfRule>
    <cfRule type="cellIs" dxfId="379" priority="26" operator="between">
      <formula>0.935</formula>
      <formula>1</formula>
    </cfRule>
    <cfRule type="cellIs" dxfId="378" priority="27" operator="between">
      <formula>0.765</formula>
      <formula>0.93499999999999</formula>
    </cfRule>
    <cfRule type="cellIs" dxfId="377" priority="28" operator="between">
      <formula>0.595</formula>
      <formula>0.7649999999999</formula>
    </cfRule>
    <cfRule type="cellIs" dxfId="376" priority="29" operator="between">
      <formula>0.495</formula>
      <formula>0.5949999999999</formula>
    </cfRule>
    <cfRule type="cellIs" dxfId="375" priority="30" operator="lessThan">
      <formula>0.495</formula>
    </cfRule>
  </conditionalFormatting>
  <conditionalFormatting sqref="F110:L110">
    <cfRule type="containsBlanks" dxfId="374" priority="19">
      <formula>LEN(TRIM(F110))=0</formula>
    </cfRule>
    <cfRule type="cellIs" dxfId="373" priority="20" operator="between">
      <formula>0.935</formula>
      <formula>1</formula>
    </cfRule>
    <cfRule type="cellIs" dxfId="372" priority="21" operator="between">
      <formula>0.765</formula>
      <formula>0.93499999999999</formula>
    </cfRule>
    <cfRule type="cellIs" dxfId="371" priority="22" operator="between">
      <formula>0.595</formula>
      <formula>0.7649999999999</formula>
    </cfRule>
    <cfRule type="cellIs" dxfId="370" priority="23" operator="between">
      <formula>0.495</formula>
      <formula>0.5949999999999</formula>
    </cfRule>
    <cfRule type="cellIs" dxfId="369" priority="24" operator="lessThan">
      <formula>0.495</formula>
    </cfRule>
  </conditionalFormatting>
  <conditionalFormatting sqref="G110:L110">
    <cfRule type="containsBlanks" dxfId="368" priority="13">
      <formula>LEN(TRIM(G110))=0</formula>
    </cfRule>
    <cfRule type="cellIs" dxfId="367" priority="14" operator="between">
      <formula>0.935</formula>
      <formula>1</formula>
    </cfRule>
    <cfRule type="cellIs" dxfId="366" priority="15" operator="between">
      <formula>0.765</formula>
      <formula>0.93499999999999</formula>
    </cfRule>
    <cfRule type="cellIs" dxfId="365" priority="16" operator="between">
      <formula>0.595</formula>
      <formula>0.7649999999999</formula>
    </cfRule>
    <cfRule type="cellIs" dxfId="364" priority="17" operator="between">
      <formula>0.495</formula>
      <formula>0.5949999999999</formula>
    </cfRule>
    <cfRule type="cellIs" dxfId="363" priority="18" operator="lessThan">
      <formula>0.495</formula>
    </cfRule>
  </conditionalFormatting>
  <conditionalFormatting sqref="F112:L112">
    <cfRule type="containsBlanks" dxfId="362" priority="7">
      <formula>LEN(TRIM(F112))=0</formula>
    </cfRule>
    <cfRule type="cellIs" dxfId="361" priority="8" operator="between">
      <formula>0.935</formula>
      <formula>1</formula>
    </cfRule>
    <cfRule type="cellIs" dxfId="360" priority="9" operator="between">
      <formula>0.765</formula>
      <formula>0.93499999999999</formula>
    </cfRule>
    <cfRule type="cellIs" dxfId="359" priority="10" operator="between">
      <formula>0.595</formula>
      <formula>0.7649999999999</formula>
    </cfRule>
    <cfRule type="cellIs" dxfId="358" priority="11" operator="between">
      <formula>0.495</formula>
      <formula>0.5949999999999</formula>
    </cfRule>
    <cfRule type="cellIs" dxfId="357" priority="12" operator="lessThan">
      <formula>0.495</formula>
    </cfRule>
  </conditionalFormatting>
  <conditionalFormatting sqref="G112:L112">
    <cfRule type="containsBlanks" dxfId="356" priority="1">
      <formula>LEN(TRIM(G112))=0</formula>
    </cfRule>
    <cfRule type="cellIs" dxfId="355" priority="2" operator="between">
      <formula>0.935</formula>
      <formula>1</formula>
    </cfRule>
    <cfRule type="cellIs" dxfId="354" priority="3" operator="between">
      <formula>0.765</formula>
      <formula>0.93499999999999</formula>
    </cfRule>
    <cfRule type="cellIs" dxfId="353" priority="4" operator="between">
      <formula>0.595</formula>
      <formula>0.7649999999999</formula>
    </cfRule>
    <cfRule type="cellIs" dxfId="352" priority="5" operator="between">
      <formula>0.495</formula>
      <formula>0.5949999999999</formula>
    </cfRule>
    <cfRule type="cellIs" dxfId="351" priority="6" operator="lessThan">
      <formula>0.495</formula>
    </cfRule>
  </conditionalFormatting>
  <pageMargins left="0.75" right="0.75" top="1" bottom="1" header="0" footer="0"/>
  <pageSetup scale="45" orientation="landscape" horizontalDpi="300" verticalDpi="300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20"/>
  <sheetViews>
    <sheetView topLeftCell="A70" zoomScale="60" zoomScaleNormal="60" workbookViewId="0">
      <selection activeCell="A91" sqref="A91"/>
    </sheetView>
  </sheetViews>
  <sheetFormatPr baseColWidth="10" defaultRowHeight="12" x14ac:dyDescent="0.2"/>
  <cols>
    <col min="1" max="1" width="58.85546875" style="1" bestFit="1" customWidth="1"/>
    <col min="2" max="3" width="11.42578125" style="1"/>
    <col min="4" max="4" width="18.5703125" style="1" bestFit="1" customWidth="1"/>
    <col min="5" max="5" width="18.85546875" style="1" customWidth="1"/>
    <col min="6" max="6" width="39.42578125" style="1" customWidth="1"/>
    <col min="7" max="7" width="28" style="1" customWidth="1"/>
    <col min="8" max="8" width="15" style="1" bestFit="1" customWidth="1"/>
    <col min="9" max="10" width="14" style="1" customWidth="1"/>
    <col min="11" max="11" width="16.85546875" style="1" customWidth="1"/>
    <col min="12" max="12" width="13.140625" style="1" bestFit="1" customWidth="1"/>
    <col min="13" max="13" width="13.7109375" style="1" bestFit="1" customWidth="1"/>
    <col min="14" max="14" width="20" style="1" bestFit="1" customWidth="1"/>
    <col min="15" max="15" width="11.42578125" style="2"/>
    <col min="16" max="16384" width="11.42578125" style="1"/>
  </cols>
  <sheetData>
    <row r="1" spans="1:15" ht="12.75" thickBot="1" x14ac:dyDescent="0.25"/>
    <row r="2" spans="1:15" ht="12.75" thickBot="1" x14ac:dyDescent="0.25">
      <c r="A2" s="3" t="s">
        <v>71</v>
      </c>
      <c r="B2" s="203"/>
      <c r="C2" s="204"/>
      <c r="D2" s="205"/>
      <c r="E2" s="4"/>
      <c r="F2" s="4"/>
      <c r="G2" s="4"/>
      <c r="H2" s="4"/>
      <c r="I2" s="4"/>
      <c r="J2" s="4"/>
      <c r="K2" s="4"/>
      <c r="L2" s="4"/>
      <c r="M2" s="4"/>
      <c r="N2" s="4"/>
      <c r="O2" s="5"/>
    </row>
    <row r="3" spans="1:15" ht="12.75" thickBot="1" x14ac:dyDescent="0.25">
      <c r="A3" s="3" t="s">
        <v>72</v>
      </c>
      <c r="B3" s="206"/>
      <c r="C3" s="207"/>
      <c r="D3" s="208"/>
      <c r="E3" s="4"/>
      <c r="F3" s="4"/>
      <c r="G3" s="4"/>
      <c r="H3" s="4"/>
      <c r="I3" s="4"/>
      <c r="J3" s="4"/>
      <c r="K3" s="4"/>
      <c r="L3" s="4"/>
      <c r="M3" s="4"/>
      <c r="N3" s="4"/>
      <c r="O3" s="5"/>
    </row>
    <row r="4" spans="1:15" ht="12.75" thickBot="1" x14ac:dyDescent="0.25">
      <c r="A4" s="209" t="s">
        <v>0</v>
      </c>
      <c r="B4" s="210"/>
      <c r="C4" s="210"/>
      <c r="D4" s="211"/>
      <c r="E4" s="6"/>
      <c r="F4" s="7" t="s">
        <v>1</v>
      </c>
      <c r="G4" s="7" t="s">
        <v>2</v>
      </c>
      <c r="H4" s="7" t="s">
        <v>3</v>
      </c>
      <c r="I4" s="7" t="s">
        <v>4</v>
      </c>
      <c r="J4" s="7" t="s">
        <v>5</v>
      </c>
      <c r="K4" s="7" t="s">
        <v>6</v>
      </c>
      <c r="L4" s="7" t="s">
        <v>7</v>
      </c>
      <c r="M4" s="4"/>
      <c r="N4" s="4"/>
      <c r="O4" s="5"/>
    </row>
    <row r="5" spans="1:15" ht="12.75" thickBot="1" x14ac:dyDescent="0.25">
      <c r="A5" s="8" t="s">
        <v>8</v>
      </c>
      <c r="B5" s="4"/>
      <c r="C5" s="4"/>
      <c r="D5" s="4"/>
      <c r="E5" s="4"/>
      <c r="F5" s="9" t="s">
        <v>9</v>
      </c>
      <c r="G5" s="9" t="s">
        <v>9</v>
      </c>
      <c r="H5" s="9" t="s">
        <v>9</v>
      </c>
      <c r="I5" s="9" t="s">
        <v>9</v>
      </c>
      <c r="J5" s="9" t="s">
        <v>9</v>
      </c>
      <c r="K5" s="9" t="s">
        <v>9</v>
      </c>
      <c r="L5" s="9" t="s">
        <v>9</v>
      </c>
      <c r="M5" s="4"/>
      <c r="N5" s="4"/>
      <c r="O5" s="5"/>
    </row>
    <row r="6" spans="1:15" ht="12.75" thickBot="1" x14ac:dyDescent="0.25">
      <c r="A6" s="10"/>
      <c r="B6" s="212" t="s">
        <v>10</v>
      </c>
      <c r="C6" s="212"/>
      <c r="D6" s="11"/>
      <c r="E6" s="11"/>
      <c r="F6" s="12"/>
      <c r="G6" s="12"/>
      <c r="H6" s="12"/>
      <c r="I6" s="13"/>
      <c r="J6" s="12"/>
      <c r="K6" s="12"/>
      <c r="L6" s="12"/>
      <c r="M6" s="11"/>
      <c r="N6" s="11"/>
      <c r="O6" s="14"/>
    </row>
    <row r="7" spans="1:15" ht="12.75" thickBot="1" x14ac:dyDescent="0.25">
      <c r="A7" s="112" t="s">
        <v>11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6"/>
    </row>
    <row r="8" spans="1:15" ht="20.25" customHeight="1" thickBot="1" x14ac:dyDescent="0.25">
      <c r="A8" s="111">
        <v>0.2</v>
      </c>
      <c r="B8" s="213" t="s">
        <v>12</v>
      </c>
      <c r="C8" s="213"/>
      <c r="D8" s="6"/>
      <c r="E8" s="18" t="s">
        <v>13</v>
      </c>
      <c r="F8" s="201" t="s">
        <v>14</v>
      </c>
      <c r="G8" s="201"/>
      <c r="H8" s="201"/>
      <c r="I8" s="201"/>
      <c r="J8" s="201"/>
      <c r="K8" s="201"/>
      <c r="L8" s="202"/>
      <c r="M8" s="19" t="s">
        <v>15</v>
      </c>
      <c r="N8" s="19" t="s">
        <v>16</v>
      </c>
      <c r="O8" s="5"/>
    </row>
    <row r="9" spans="1:15" s="29" customFormat="1" ht="19.5" customHeight="1" thickBot="1" x14ac:dyDescent="0.2">
      <c r="A9" s="110" t="s">
        <v>18</v>
      </c>
      <c r="B9" s="117" t="s">
        <v>30</v>
      </c>
      <c r="C9" s="185">
        <v>1</v>
      </c>
      <c r="D9" s="23" t="s">
        <v>19</v>
      </c>
      <c r="E9" s="24">
        <v>0.33333333333333331</v>
      </c>
      <c r="F9" s="25"/>
      <c r="G9" s="25"/>
      <c r="H9" s="25"/>
      <c r="I9" s="25"/>
      <c r="J9" s="25"/>
      <c r="K9" s="25"/>
      <c r="L9" s="25"/>
      <c r="M9" s="26">
        <f>COUNT(F9:L9)</f>
        <v>0</v>
      </c>
      <c r="N9" s="27" t="str">
        <f>IF(M9=0,"",AVERAGE(F9:L9))</f>
        <v/>
      </c>
      <c r="O9" s="28"/>
    </row>
    <row r="10" spans="1:15" s="29" customFormat="1" ht="19.5" customHeight="1" thickBot="1" x14ac:dyDescent="0.2">
      <c r="A10" s="20" t="s">
        <v>20</v>
      </c>
      <c r="B10" s="120" t="s">
        <v>31</v>
      </c>
      <c r="C10" s="186">
        <v>0</v>
      </c>
      <c r="D10" s="23" t="s">
        <v>20</v>
      </c>
      <c r="E10" s="24">
        <v>0.875</v>
      </c>
      <c r="F10" s="25"/>
      <c r="G10" s="25"/>
      <c r="H10" s="25"/>
      <c r="I10" s="25"/>
      <c r="J10" s="25"/>
      <c r="K10" s="25"/>
      <c r="L10" s="25"/>
      <c r="M10" s="26">
        <f>COUNT(F10:L10)</f>
        <v>0</v>
      </c>
      <c r="N10" s="27" t="str">
        <f>IF(M10=0,"",AVERAGE(F10:L10))</f>
        <v/>
      </c>
      <c r="O10" s="28"/>
    </row>
    <row r="11" spans="1:15" s="29" customFormat="1" ht="19.5" customHeight="1" thickBot="1" x14ac:dyDescent="0.25">
      <c r="A11" s="32"/>
      <c r="B11" s="4"/>
      <c r="C11" s="4"/>
      <c r="D11" s="214" t="s">
        <v>21</v>
      </c>
      <c r="E11" s="215"/>
      <c r="F11" s="215"/>
      <c r="G11" s="215"/>
      <c r="H11" s="215"/>
      <c r="I11" s="215"/>
      <c r="J11" s="215"/>
      <c r="K11" s="216"/>
      <c r="L11" s="35"/>
      <c r="M11" s="36"/>
      <c r="N11" s="37"/>
      <c r="O11" s="28"/>
    </row>
    <row r="12" spans="1:15" s="29" customFormat="1" ht="19.5" customHeight="1" thickBot="1" x14ac:dyDescent="0.25">
      <c r="A12" s="32"/>
      <c r="B12" s="4"/>
      <c r="C12" s="4"/>
      <c r="D12" s="40"/>
      <c r="E12" s="42" t="s">
        <v>22</v>
      </c>
      <c r="F12" s="41" t="s">
        <v>23</v>
      </c>
      <c r="G12" s="42" t="s">
        <v>24</v>
      </c>
      <c r="H12" s="43" t="s">
        <v>25</v>
      </c>
      <c r="I12" s="217" t="s">
        <v>26</v>
      </c>
      <c r="J12" s="218"/>
      <c r="K12" s="219"/>
      <c r="L12" s="35"/>
      <c r="M12" s="36"/>
      <c r="N12" s="37"/>
      <c r="O12" s="28"/>
    </row>
    <row r="13" spans="1:15" s="29" customFormat="1" ht="18" customHeight="1" thickBot="1" x14ac:dyDescent="0.25">
      <c r="A13" s="32"/>
      <c r="B13" s="4"/>
      <c r="C13" s="4"/>
      <c r="D13" s="44" t="s">
        <v>19</v>
      </c>
      <c r="E13" s="107">
        <v>0.33333333333333331</v>
      </c>
      <c r="F13" s="45"/>
      <c r="G13" s="46"/>
      <c r="H13" s="47"/>
      <c r="I13" s="48" t="s">
        <v>27</v>
      </c>
      <c r="J13" s="220" t="s">
        <v>28</v>
      </c>
      <c r="K13" s="221"/>
      <c r="L13" s="37"/>
      <c r="M13" s="37"/>
      <c r="N13" s="37"/>
      <c r="O13" s="28"/>
    </row>
    <row r="14" spans="1:15" ht="18" customHeight="1" thickBot="1" x14ac:dyDescent="0.25">
      <c r="A14" s="49"/>
      <c r="B14" s="4"/>
      <c r="C14" s="4"/>
      <c r="D14" s="50" t="s">
        <v>20</v>
      </c>
      <c r="E14" s="108">
        <v>0.875</v>
      </c>
      <c r="F14" s="51"/>
      <c r="G14" s="52"/>
      <c r="H14" s="53"/>
      <c r="I14" s="104"/>
      <c r="J14" s="105"/>
      <c r="K14" s="106"/>
      <c r="L14" s="4"/>
      <c r="M14" s="4"/>
      <c r="N14" s="4"/>
      <c r="O14" s="5"/>
    </row>
    <row r="15" spans="1:15" ht="13.5" customHeight="1" x14ac:dyDescent="0.2">
      <c r="A15" s="49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5"/>
    </row>
    <row r="16" spans="1:15" x14ac:dyDescent="0.2">
      <c r="A16" s="49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5"/>
    </row>
    <row r="17" spans="1:15" x14ac:dyDescent="0.2">
      <c r="A17" s="49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5"/>
    </row>
    <row r="18" spans="1:15" ht="12.75" thickBot="1" x14ac:dyDescent="0.25">
      <c r="A18" s="49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5"/>
    </row>
    <row r="19" spans="1:15" ht="20.25" customHeight="1" thickBot="1" x14ac:dyDescent="0.25">
      <c r="A19" s="113" t="s">
        <v>29</v>
      </c>
      <c r="B19" s="117" t="s">
        <v>30</v>
      </c>
      <c r="C19" s="185">
        <v>1</v>
      </c>
      <c r="D19" s="4"/>
      <c r="E19" s="4"/>
      <c r="F19" s="55">
        <f>F6</f>
        <v>0</v>
      </c>
      <c r="G19" s="55">
        <f>G6</f>
        <v>0</v>
      </c>
      <c r="H19" s="55">
        <f>H6</f>
        <v>0</v>
      </c>
      <c r="I19" s="55">
        <f t="shared" ref="I19:L19" si="0">I6</f>
        <v>0</v>
      </c>
      <c r="J19" s="55">
        <f t="shared" si="0"/>
        <v>0</v>
      </c>
      <c r="K19" s="55">
        <f t="shared" si="0"/>
        <v>0</v>
      </c>
      <c r="L19" s="55">
        <f t="shared" si="0"/>
        <v>0</v>
      </c>
      <c r="M19" s="19" t="s">
        <v>15</v>
      </c>
      <c r="N19" s="19" t="s">
        <v>16</v>
      </c>
      <c r="O19" s="5"/>
    </row>
    <row r="20" spans="1:15" ht="20.25" customHeight="1" thickBot="1" x14ac:dyDescent="0.25">
      <c r="A20" s="111">
        <v>0.2</v>
      </c>
      <c r="B20" s="120" t="s">
        <v>31</v>
      </c>
      <c r="C20" s="186">
        <v>0</v>
      </c>
      <c r="D20" s="4"/>
      <c r="E20" s="4"/>
      <c r="F20" s="56"/>
      <c r="G20" s="56"/>
      <c r="H20" s="56"/>
      <c r="I20" s="56"/>
      <c r="J20" s="56"/>
      <c r="K20" s="56"/>
      <c r="L20" s="56"/>
      <c r="M20" s="26">
        <f>COUNT(F20:L20)</f>
        <v>0</v>
      </c>
      <c r="N20" s="27" t="str">
        <f>IF(M20=0,"",AVERAGE(F20:L20))</f>
        <v/>
      </c>
      <c r="O20" s="57"/>
    </row>
    <row r="21" spans="1:15" ht="20.25" customHeight="1" x14ac:dyDescent="0.2">
      <c r="A21" s="49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5"/>
    </row>
    <row r="22" spans="1:15" x14ac:dyDescent="0.2">
      <c r="A22" s="49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5"/>
    </row>
    <row r="23" spans="1:15" ht="12.75" thickBot="1" x14ac:dyDescent="0.25">
      <c r="A23" s="49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5"/>
    </row>
    <row r="24" spans="1:15" ht="12.75" thickBot="1" x14ac:dyDescent="0.25">
      <c r="A24" s="112" t="s">
        <v>32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5"/>
    </row>
    <row r="25" spans="1:15" ht="15.75" thickBot="1" x14ac:dyDescent="0.25">
      <c r="A25" s="111">
        <v>0.2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5"/>
    </row>
    <row r="26" spans="1:15" ht="33" customHeight="1" thickBot="1" x14ac:dyDescent="0.25">
      <c r="A26" s="109" t="s">
        <v>73</v>
      </c>
      <c r="B26" s="117" t="s">
        <v>30</v>
      </c>
      <c r="C26" s="185">
        <v>1</v>
      </c>
      <c r="D26" s="4"/>
      <c r="E26" s="4"/>
      <c r="F26" s="55">
        <f>+F6</f>
        <v>0</v>
      </c>
      <c r="G26" s="55">
        <f>+G6</f>
        <v>0</v>
      </c>
      <c r="H26" s="55">
        <f>+H6</f>
        <v>0</v>
      </c>
      <c r="I26" s="55">
        <f t="shared" ref="I26:L26" si="1">+I6</f>
        <v>0</v>
      </c>
      <c r="J26" s="55">
        <f t="shared" si="1"/>
        <v>0</v>
      </c>
      <c r="K26" s="55">
        <f t="shared" si="1"/>
        <v>0</v>
      </c>
      <c r="L26" s="55">
        <f t="shared" si="1"/>
        <v>0</v>
      </c>
      <c r="M26" s="19" t="s">
        <v>15</v>
      </c>
      <c r="N26" s="19" t="s">
        <v>16</v>
      </c>
      <c r="O26" s="5"/>
    </row>
    <row r="27" spans="1:15" ht="21" customHeight="1" thickBot="1" x14ac:dyDescent="0.25">
      <c r="A27" s="60"/>
      <c r="B27" s="120" t="s">
        <v>31</v>
      </c>
      <c r="C27" s="186">
        <v>0</v>
      </c>
      <c r="D27" s="4"/>
      <c r="E27" s="4"/>
      <c r="F27" s="56"/>
      <c r="G27" s="56"/>
      <c r="H27" s="56"/>
      <c r="I27" s="56"/>
      <c r="J27" s="56"/>
      <c r="K27" s="56"/>
      <c r="L27" s="56"/>
      <c r="M27" s="26">
        <f>COUNT(F27:L27)</f>
        <v>0</v>
      </c>
      <c r="N27" s="27" t="str">
        <f>IF(M27=0,"",AVERAGE(F27:L27))</f>
        <v/>
      </c>
      <c r="O27" s="5"/>
    </row>
    <row r="28" spans="1:15" x14ac:dyDescent="0.2">
      <c r="A28" s="62"/>
      <c r="B28" s="58"/>
      <c r="C28" s="63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5"/>
    </row>
    <row r="29" spans="1:15" x14ac:dyDescent="0.2">
      <c r="A29" s="62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5"/>
    </row>
    <row r="30" spans="1:15" x14ac:dyDescent="0.2">
      <c r="A30" s="49"/>
      <c r="B30" s="58"/>
      <c r="C30" s="63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5"/>
    </row>
    <row r="31" spans="1:15" ht="13.5" customHeight="1" thickBot="1" x14ac:dyDescent="0.25">
      <c r="A31" s="64"/>
      <c r="B31" s="65"/>
      <c r="C31" s="66"/>
      <c r="D31" s="11"/>
      <c r="E31" s="11"/>
      <c r="F31" s="11"/>
      <c r="G31" s="11"/>
      <c r="H31" s="11"/>
      <c r="I31" s="11"/>
      <c r="J31" s="67"/>
      <c r="K31" s="4"/>
      <c r="L31" s="4"/>
      <c r="M31" s="4"/>
      <c r="N31" s="4"/>
      <c r="O31" s="14"/>
    </row>
    <row r="32" spans="1:15" ht="15.75" thickBot="1" x14ac:dyDescent="0.3">
      <c r="A32" s="115" t="s">
        <v>33</v>
      </c>
      <c r="B32" s="69"/>
      <c r="C32" s="69"/>
      <c r="D32" s="69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6"/>
    </row>
    <row r="33" spans="1:15" ht="15.75" thickBot="1" x14ac:dyDescent="0.25">
      <c r="A33" s="111">
        <v>0.25</v>
      </c>
      <c r="B33" s="58"/>
      <c r="C33" s="63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5"/>
    </row>
    <row r="34" spans="1:15" ht="12.75" thickBot="1" x14ac:dyDescent="0.25">
      <c r="A34" s="70" t="s">
        <v>34</v>
      </c>
      <c r="B34" s="71"/>
      <c r="C34" s="7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4"/>
    </row>
    <row r="35" spans="1:15" ht="12.75" thickBot="1" x14ac:dyDescent="0.25">
      <c r="A35" s="72" t="s">
        <v>35</v>
      </c>
      <c r="B35" s="222" t="s">
        <v>36</v>
      </c>
      <c r="C35" s="222"/>
      <c r="D35" s="4"/>
      <c r="E35" s="4"/>
      <c r="F35" s="73"/>
      <c r="G35" s="73"/>
      <c r="H35" s="73"/>
      <c r="I35" s="73"/>
      <c r="J35" s="73"/>
      <c r="K35" s="73"/>
      <c r="L35" s="73"/>
      <c r="M35" s="73"/>
      <c r="N35" s="73"/>
      <c r="O35" s="5"/>
    </row>
    <row r="36" spans="1:15" ht="27.75" customHeight="1" thickBot="1" x14ac:dyDescent="0.25">
      <c r="A36" s="17"/>
      <c r="B36" s="117" t="s">
        <v>37</v>
      </c>
      <c r="C36" s="185">
        <v>1</v>
      </c>
      <c r="D36" s="4"/>
      <c r="E36" s="7" t="s">
        <v>38</v>
      </c>
      <c r="F36" s="246" t="s">
        <v>41</v>
      </c>
      <c r="G36" s="247"/>
      <c r="H36" s="247"/>
      <c r="I36" s="247"/>
      <c r="J36" s="247"/>
      <c r="K36" s="247"/>
      <c r="L36" s="248"/>
      <c r="M36" s="19" t="s">
        <v>15</v>
      </c>
      <c r="N36" s="19" t="s">
        <v>16</v>
      </c>
      <c r="O36" s="5"/>
    </row>
    <row r="37" spans="1:15" ht="18" customHeight="1" thickBot="1" x14ac:dyDescent="0.25">
      <c r="A37" s="61" t="s">
        <v>44</v>
      </c>
      <c r="B37" s="187" t="s">
        <v>45</v>
      </c>
      <c r="C37" s="188">
        <v>0.76</v>
      </c>
      <c r="D37" s="4"/>
      <c r="E37" s="4"/>
      <c r="F37" s="243"/>
      <c r="G37" s="244"/>
      <c r="H37" s="244"/>
      <c r="I37" s="244"/>
      <c r="J37" s="244"/>
      <c r="K37" s="244"/>
      <c r="L37" s="245"/>
      <c r="M37" s="26">
        <f>COUNT(F37:L37)</f>
        <v>0</v>
      </c>
      <c r="N37" s="27" t="str">
        <f>IF(M37=0,"",AVERAGE(F37:L37))</f>
        <v/>
      </c>
      <c r="O37" s="5"/>
    </row>
    <row r="38" spans="1:15" ht="18" customHeight="1" thickBot="1" x14ac:dyDescent="0.25">
      <c r="A38" s="49"/>
      <c r="B38" s="189" t="s">
        <v>46</v>
      </c>
      <c r="C38" s="190">
        <v>0.51</v>
      </c>
      <c r="D38" s="4"/>
      <c r="E38" s="4"/>
      <c r="F38" s="58"/>
      <c r="G38" s="58"/>
      <c r="H38" s="4"/>
      <c r="I38" s="4"/>
      <c r="J38" s="4"/>
      <c r="K38" s="4"/>
      <c r="L38" s="4"/>
      <c r="M38" s="4"/>
      <c r="N38" s="4"/>
      <c r="O38" s="5"/>
    </row>
    <row r="39" spans="1:15" ht="18" customHeight="1" thickBot="1" x14ac:dyDescent="0.25">
      <c r="A39" s="49"/>
      <c r="B39" s="120" t="s">
        <v>47</v>
      </c>
      <c r="C39" s="186">
        <v>0.33</v>
      </c>
      <c r="D39" s="4"/>
      <c r="E39" s="4"/>
      <c r="F39" s="74"/>
      <c r="G39" s="74"/>
      <c r="H39" s="4"/>
      <c r="I39" s="4"/>
      <c r="J39" s="4"/>
      <c r="K39" s="4"/>
      <c r="L39" s="4"/>
      <c r="M39" s="4"/>
      <c r="N39" s="4"/>
      <c r="O39" s="5"/>
    </row>
    <row r="40" spans="1:15" ht="18" customHeight="1" thickBot="1" x14ac:dyDescent="0.25">
      <c r="A40" s="49"/>
      <c r="B40" s="191" t="s">
        <v>48</v>
      </c>
      <c r="C40" s="186">
        <v>0</v>
      </c>
      <c r="D40" s="4"/>
      <c r="E40" s="4"/>
      <c r="F40" s="73"/>
      <c r="G40" s="73"/>
      <c r="H40" s="4"/>
      <c r="I40" s="4"/>
      <c r="J40" s="4"/>
      <c r="K40" s="4"/>
      <c r="L40" s="4"/>
      <c r="M40" s="4"/>
      <c r="N40" s="4"/>
      <c r="O40" s="5"/>
    </row>
    <row r="41" spans="1:15" ht="12.75" thickBot="1" x14ac:dyDescent="0.25">
      <c r="A41" s="49"/>
      <c r="B41" s="76"/>
      <c r="C41" s="77"/>
      <c r="D41" s="4"/>
      <c r="E41" s="4"/>
      <c r="F41" s="58"/>
      <c r="G41" s="58"/>
      <c r="H41" s="4"/>
      <c r="I41" s="4"/>
      <c r="J41" s="4"/>
      <c r="K41" s="4"/>
      <c r="L41" s="4"/>
      <c r="M41" s="4"/>
      <c r="N41" s="4"/>
      <c r="O41" s="5"/>
    </row>
    <row r="42" spans="1:15" ht="12.75" thickBot="1" x14ac:dyDescent="0.25">
      <c r="A42" s="64"/>
      <c r="B42" s="11"/>
      <c r="C42" s="11"/>
      <c r="D42" s="223"/>
      <c r="E42" s="223"/>
      <c r="F42" s="65"/>
      <c r="G42" s="65"/>
      <c r="H42" s="11"/>
      <c r="I42" s="11"/>
      <c r="J42" s="11"/>
      <c r="K42" s="224" t="s">
        <v>49</v>
      </c>
      <c r="L42" s="225"/>
      <c r="M42" s="249" t="e">
        <f>AVERAGE(N27,N20,N10,N9,N37)</f>
        <v>#DIV/0!</v>
      </c>
      <c r="N42" s="250"/>
      <c r="O42" s="14"/>
    </row>
    <row r="43" spans="1:15" ht="12.75" thickBot="1" x14ac:dyDescent="0.25">
      <c r="A43" s="49"/>
      <c r="B43" s="4"/>
      <c r="C43" s="4"/>
      <c r="D43" s="58"/>
      <c r="E43" s="58"/>
      <c r="F43" s="58"/>
      <c r="G43" s="58"/>
      <c r="H43" s="4"/>
      <c r="I43" s="4"/>
      <c r="J43" s="4"/>
      <c r="K43" s="4"/>
      <c r="L43" s="4"/>
      <c r="M43" s="4"/>
      <c r="N43" s="4"/>
      <c r="O43" s="5"/>
    </row>
    <row r="44" spans="1:15" ht="12.75" thickBot="1" x14ac:dyDescent="0.25">
      <c r="A44" s="209" t="s">
        <v>50</v>
      </c>
      <c r="B44" s="210"/>
      <c r="C44" s="210"/>
      <c r="D44" s="211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6"/>
    </row>
    <row r="45" spans="1:15" ht="12.75" thickBot="1" x14ac:dyDescent="0.25">
      <c r="A45" s="49"/>
      <c r="B45" s="7"/>
      <c r="C45" s="4"/>
      <c r="D45" s="228"/>
      <c r="E45" s="228"/>
      <c r="F45" s="4"/>
      <c r="G45" s="4"/>
      <c r="H45" s="4"/>
      <c r="I45" s="4"/>
      <c r="J45" s="4"/>
      <c r="K45" s="4"/>
      <c r="L45" s="4"/>
      <c r="M45" s="4"/>
      <c r="N45" s="4"/>
      <c r="O45" s="5"/>
    </row>
    <row r="46" spans="1:15" ht="12.75" thickBot="1" x14ac:dyDescent="0.25">
      <c r="A46" s="79" t="s">
        <v>51</v>
      </c>
      <c r="B46" s="117" t="s">
        <v>17</v>
      </c>
      <c r="C46" s="185">
        <v>1</v>
      </c>
      <c r="D46" s="4"/>
      <c r="E46" s="4"/>
      <c r="F46" s="80"/>
      <c r="G46" s="80"/>
      <c r="H46" s="4"/>
      <c r="I46" s="4"/>
      <c r="J46" s="4"/>
      <c r="K46" s="4"/>
      <c r="L46" s="4"/>
      <c r="M46" s="4"/>
      <c r="N46" s="4"/>
      <c r="O46" s="5"/>
    </row>
    <row r="47" spans="1:15" ht="23.25" customHeight="1" thickBot="1" x14ac:dyDescent="0.25">
      <c r="A47" s="49"/>
      <c r="B47" s="187" t="s">
        <v>47</v>
      </c>
      <c r="C47" s="188">
        <v>0.76</v>
      </c>
      <c r="D47" s="4"/>
      <c r="E47" s="4"/>
      <c r="F47" s="246" t="s">
        <v>41</v>
      </c>
      <c r="G47" s="247"/>
      <c r="H47" s="247"/>
      <c r="I47" s="247"/>
      <c r="J47" s="247"/>
      <c r="K47" s="247"/>
      <c r="L47" s="248"/>
      <c r="M47" s="19" t="s">
        <v>15</v>
      </c>
      <c r="N47" s="19" t="s">
        <v>16</v>
      </c>
      <c r="O47" s="5"/>
    </row>
    <row r="48" spans="1:15" ht="23.25" customHeight="1" thickBot="1" x14ac:dyDescent="0.25">
      <c r="A48" s="81" t="s">
        <v>52</v>
      </c>
      <c r="B48" s="189" t="s">
        <v>53</v>
      </c>
      <c r="C48" s="190">
        <v>0.51</v>
      </c>
      <c r="D48" s="4"/>
      <c r="E48" s="4"/>
      <c r="F48" s="243"/>
      <c r="G48" s="244"/>
      <c r="H48" s="244"/>
      <c r="I48" s="244"/>
      <c r="J48" s="244"/>
      <c r="K48" s="244"/>
      <c r="L48" s="245"/>
      <c r="M48" s="26">
        <f>COUNT(F48:L48)</f>
        <v>0</v>
      </c>
      <c r="N48" s="27" t="str">
        <f>IF(M48=0,"",AVERAGE(F48:L48))</f>
        <v/>
      </c>
      <c r="O48" s="5"/>
    </row>
    <row r="49" spans="1:15" ht="23.25" customHeight="1" thickBot="1" x14ac:dyDescent="0.25">
      <c r="A49" s="49"/>
      <c r="B49" s="120" t="s">
        <v>54</v>
      </c>
      <c r="C49" s="186">
        <v>0.33</v>
      </c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5"/>
    </row>
    <row r="50" spans="1:15" ht="23.25" customHeight="1" thickBot="1" x14ac:dyDescent="0.25">
      <c r="A50" s="49"/>
      <c r="B50" s="191" t="s">
        <v>55</v>
      </c>
      <c r="C50" s="186">
        <v>0</v>
      </c>
      <c r="D50" s="4"/>
      <c r="E50" s="4"/>
      <c r="F50" s="58"/>
      <c r="G50" s="58"/>
      <c r="H50" s="4"/>
      <c r="I50" s="4"/>
      <c r="J50" s="4"/>
      <c r="K50" s="4"/>
      <c r="L50" s="4"/>
      <c r="M50" s="4"/>
      <c r="N50" s="4"/>
      <c r="O50" s="5"/>
    </row>
    <row r="51" spans="1:15" x14ac:dyDescent="0.2">
      <c r="A51" s="4"/>
      <c r="B51" s="58"/>
      <c r="C51" s="82"/>
      <c r="D51" s="4"/>
      <c r="E51" s="4"/>
      <c r="F51" s="58"/>
      <c r="G51" s="58"/>
      <c r="H51" s="4"/>
      <c r="I51" s="4"/>
      <c r="J51" s="4"/>
      <c r="K51" s="4"/>
      <c r="L51" s="4"/>
      <c r="M51" s="4"/>
      <c r="N51" s="4"/>
      <c r="O51" s="5"/>
    </row>
    <row r="52" spans="1:15" x14ac:dyDescent="0.2">
      <c r="A52" s="83" t="s">
        <v>56</v>
      </c>
      <c r="B52" s="82"/>
      <c r="C52" s="4"/>
      <c r="D52" s="229"/>
      <c r="E52" s="229"/>
      <c r="F52" s="58"/>
      <c r="G52" s="58"/>
      <c r="H52" s="4"/>
      <c r="I52" s="4"/>
      <c r="J52" s="4"/>
      <c r="K52" s="4"/>
      <c r="L52" s="4"/>
      <c r="M52" s="4"/>
      <c r="N52" s="4"/>
      <c r="O52" s="5"/>
    </row>
    <row r="53" spans="1:15" ht="12.75" thickBot="1" x14ac:dyDescent="0.25">
      <c r="B53" s="7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5"/>
    </row>
    <row r="54" spans="1:15" ht="22.5" customHeight="1" thickBot="1" x14ac:dyDescent="0.25">
      <c r="A54" s="85" t="s">
        <v>57</v>
      </c>
      <c r="B54" s="117" t="s">
        <v>30</v>
      </c>
      <c r="C54" s="185">
        <v>1</v>
      </c>
      <c r="D54" s="228"/>
      <c r="E54" s="228"/>
      <c r="F54" s="246" t="s">
        <v>41</v>
      </c>
      <c r="G54" s="247"/>
      <c r="H54" s="247"/>
      <c r="I54" s="247"/>
      <c r="J54" s="247"/>
      <c r="K54" s="247"/>
      <c r="L54" s="248"/>
      <c r="M54" s="19" t="s">
        <v>15</v>
      </c>
      <c r="N54" s="19" t="s">
        <v>16</v>
      </c>
      <c r="O54" s="5"/>
    </row>
    <row r="55" spans="1:15" ht="22.5" customHeight="1" thickBot="1" x14ac:dyDescent="0.25">
      <c r="B55" s="120" t="s">
        <v>31</v>
      </c>
      <c r="C55" s="186">
        <v>0</v>
      </c>
      <c r="D55" s="58"/>
      <c r="E55" s="63"/>
      <c r="F55" s="243"/>
      <c r="G55" s="244"/>
      <c r="H55" s="244"/>
      <c r="I55" s="244"/>
      <c r="J55" s="244"/>
      <c r="K55" s="244"/>
      <c r="L55" s="245"/>
      <c r="M55" s="26">
        <f>COUNT(F55:L55)</f>
        <v>0</v>
      </c>
      <c r="N55" s="27" t="str">
        <f>IF(M55=0,"",AVERAGE(F55:L55))</f>
        <v/>
      </c>
      <c r="O55" s="5"/>
    </row>
    <row r="56" spans="1:15" x14ac:dyDescent="0.2">
      <c r="A56" s="49"/>
      <c r="B56" s="58"/>
      <c r="C56" s="58"/>
      <c r="D56" s="58"/>
      <c r="E56" s="63"/>
      <c r="F56" s="4"/>
      <c r="G56" s="4"/>
      <c r="H56" s="4"/>
      <c r="I56" s="4"/>
      <c r="J56" s="4"/>
      <c r="K56" s="4"/>
      <c r="L56" s="4"/>
      <c r="M56" s="4"/>
      <c r="N56" s="4"/>
      <c r="O56" s="5"/>
    </row>
    <row r="57" spans="1:15" x14ac:dyDescent="0.2">
      <c r="A57" s="49"/>
      <c r="B57" s="4"/>
      <c r="C57" s="4"/>
      <c r="D57" s="229"/>
      <c r="E57" s="229"/>
      <c r="F57" s="4"/>
      <c r="G57" s="4"/>
      <c r="H57" s="4"/>
      <c r="I57" s="4"/>
      <c r="J57" s="4"/>
      <c r="K57" s="4"/>
      <c r="L57" s="4"/>
      <c r="M57" s="4"/>
      <c r="N57" s="4"/>
      <c r="O57" s="5"/>
    </row>
    <row r="58" spans="1:15" ht="14.25" customHeight="1" thickBot="1" x14ac:dyDescent="0.25">
      <c r="A58" s="49"/>
      <c r="B58" s="7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5"/>
    </row>
    <row r="59" spans="1:15" ht="21" customHeight="1" thickBot="1" x14ac:dyDescent="0.25">
      <c r="A59" s="85" t="s">
        <v>59</v>
      </c>
      <c r="B59" s="117" t="s">
        <v>30</v>
      </c>
      <c r="C59" s="185">
        <v>1</v>
      </c>
      <c r="D59" s="228"/>
      <c r="E59" s="228"/>
      <c r="F59" s="246" t="s">
        <v>41</v>
      </c>
      <c r="G59" s="247"/>
      <c r="H59" s="247"/>
      <c r="I59" s="247"/>
      <c r="J59" s="247"/>
      <c r="K59" s="247"/>
      <c r="L59" s="248"/>
      <c r="M59" s="19" t="s">
        <v>15</v>
      </c>
      <c r="N59" s="19" t="s">
        <v>16</v>
      </c>
      <c r="O59" s="5"/>
    </row>
    <row r="60" spans="1:15" ht="21" customHeight="1" thickBot="1" x14ac:dyDescent="0.25">
      <c r="A60" s="49"/>
      <c r="B60" s="120" t="s">
        <v>31</v>
      </c>
      <c r="C60" s="186">
        <v>0</v>
      </c>
      <c r="D60" s="58"/>
      <c r="E60" s="63"/>
      <c r="F60" s="243"/>
      <c r="G60" s="244"/>
      <c r="H60" s="244"/>
      <c r="I60" s="244"/>
      <c r="J60" s="244"/>
      <c r="K60" s="244"/>
      <c r="L60" s="245"/>
      <c r="M60" s="26">
        <f>COUNT(F60:L60)</f>
        <v>0</v>
      </c>
      <c r="N60" s="27" t="str">
        <f>IF(M60=0,"",AVERAGE(F60:L60))</f>
        <v/>
      </c>
      <c r="O60" s="5"/>
    </row>
    <row r="61" spans="1:15" x14ac:dyDescent="0.2">
      <c r="A61" s="49"/>
      <c r="B61" s="58"/>
      <c r="C61" s="58"/>
      <c r="D61" s="58"/>
      <c r="E61" s="63"/>
      <c r="F61" s="160"/>
      <c r="G61" s="160"/>
      <c r="H61" s="160"/>
      <c r="I61" s="160"/>
      <c r="J61" s="160"/>
      <c r="K61" s="160"/>
      <c r="L61" s="160"/>
      <c r="O61" s="5"/>
    </row>
    <row r="62" spans="1:15" x14ac:dyDescent="0.2">
      <c r="A62" s="49"/>
      <c r="B62" s="63"/>
      <c r="C62" s="58"/>
      <c r="D62" s="229"/>
      <c r="E62" s="229"/>
      <c r="F62" s="4"/>
      <c r="G62" s="4"/>
      <c r="H62" s="4"/>
      <c r="I62" s="4"/>
      <c r="J62" s="4"/>
      <c r="K62" s="4"/>
      <c r="L62" s="4"/>
      <c r="M62" s="4"/>
      <c r="N62" s="4"/>
      <c r="O62" s="5"/>
    </row>
    <row r="63" spans="1:15" ht="12.75" thickBot="1" x14ac:dyDescent="0.25">
      <c r="A63" s="49"/>
      <c r="B63" s="228"/>
      <c r="C63" s="228"/>
      <c r="D63" s="58"/>
      <c r="E63" s="63"/>
      <c r="F63" s="58"/>
      <c r="G63" s="58"/>
      <c r="H63" s="4"/>
      <c r="I63" s="4"/>
      <c r="J63" s="4"/>
      <c r="K63" s="4"/>
      <c r="L63" s="4"/>
      <c r="M63" s="4"/>
      <c r="N63" s="4"/>
      <c r="O63" s="5"/>
    </row>
    <row r="64" spans="1:15" ht="12.75" thickBot="1" x14ac:dyDescent="0.25">
      <c r="A64" s="64"/>
      <c r="B64" s="11"/>
      <c r="C64" s="11"/>
      <c r="D64" s="11"/>
      <c r="E64" s="11"/>
      <c r="F64" s="86"/>
      <c r="G64" s="86"/>
      <c r="H64" s="11"/>
      <c r="I64" s="11"/>
      <c r="J64" s="11"/>
      <c r="K64" s="224" t="s">
        <v>60</v>
      </c>
      <c r="L64" s="225"/>
      <c r="M64" s="249" t="e">
        <f>AVERAGE(N48,N55,N60)</f>
        <v>#DIV/0!</v>
      </c>
      <c r="N64" s="250"/>
      <c r="O64" s="14"/>
    </row>
    <row r="65" spans="1:15" ht="12.75" thickBot="1" x14ac:dyDescent="0.25">
      <c r="A65" s="87"/>
      <c r="B65" s="15"/>
      <c r="C65" s="15"/>
      <c r="D65" s="15"/>
      <c r="E65" s="15"/>
      <c r="F65" s="88"/>
      <c r="G65" s="88"/>
      <c r="H65" s="15"/>
      <c r="I65" s="15"/>
      <c r="J65" s="15"/>
      <c r="K65" s="15"/>
      <c r="L65" s="15"/>
      <c r="M65" s="15"/>
      <c r="N65" s="15"/>
      <c r="O65" s="16"/>
    </row>
    <row r="66" spans="1:15" ht="12.75" thickBot="1" x14ac:dyDescent="0.25">
      <c r="A66" s="209" t="s">
        <v>61</v>
      </c>
      <c r="B66" s="210"/>
      <c r="C66" s="210"/>
      <c r="D66" s="211"/>
      <c r="E66" s="4"/>
      <c r="F66" s="4"/>
      <c r="G66" s="4"/>
      <c r="H66" s="4"/>
      <c r="I66" s="4"/>
      <c r="J66" s="4"/>
      <c r="K66" s="4"/>
      <c r="L66" s="4"/>
      <c r="M66" s="4"/>
      <c r="N66" s="4"/>
      <c r="O66" s="5"/>
    </row>
    <row r="67" spans="1:15" ht="12.75" thickBot="1" x14ac:dyDescent="0.25">
      <c r="A67" s="17"/>
      <c r="B67" s="89"/>
      <c r="C67" s="89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5"/>
    </row>
    <row r="68" spans="1:15" ht="21.75" customHeight="1" thickBot="1" x14ac:dyDescent="0.25">
      <c r="A68" s="90" t="s">
        <v>62</v>
      </c>
      <c r="B68" s="117" t="s">
        <v>30</v>
      </c>
      <c r="C68" s="185">
        <v>1</v>
      </c>
      <c r="D68" s="228"/>
      <c r="E68" s="228"/>
      <c r="F68" s="246" t="s">
        <v>41</v>
      </c>
      <c r="G68" s="247"/>
      <c r="H68" s="247"/>
      <c r="I68" s="247"/>
      <c r="J68" s="247"/>
      <c r="K68" s="247"/>
      <c r="L68" s="248"/>
      <c r="M68" s="19" t="s">
        <v>15</v>
      </c>
      <c r="N68" s="19" t="s">
        <v>16</v>
      </c>
      <c r="O68" s="5"/>
    </row>
    <row r="69" spans="1:15" ht="20.25" customHeight="1" thickBot="1" x14ac:dyDescent="0.25">
      <c r="A69" s="49"/>
      <c r="B69" s="120" t="s">
        <v>31</v>
      </c>
      <c r="C69" s="186">
        <v>0</v>
      </c>
      <c r="D69" s="58"/>
      <c r="E69" s="63"/>
      <c r="F69" s="243"/>
      <c r="G69" s="244"/>
      <c r="H69" s="244"/>
      <c r="I69" s="244"/>
      <c r="J69" s="244"/>
      <c r="K69" s="244"/>
      <c r="L69" s="245"/>
      <c r="M69" s="26">
        <f>COUNT(F69:L69)</f>
        <v>0</v>
      </c>
      <c r="N69" s="27" t="str">
        <f>IF(M69=0,"",AVERAGE(F69:L69))</f>
        <v/>
      </c>
      <c r="O69" s="5"/>
    </row>
    <row r="70" spans="1:15" ht="20.25" customHeight="1" thickBot="1" x14ac:dyDescent="0.25">
      <c r="A70" s="49"/>
      <c r="B70" s="167"/>
      <c r="C70" s="167"/>
      <c r="D70" s="167"/>
      <c r="E70" s="63"/>
      <c r="F70" s="174"/>
      <c r="G70" s="174"/>
      <c r="H70" s="174"/>
      <c r="I70" s="174"/>
      <c r="J70" s="174"/>
      <c r="K70" s="174"/>
      <c r="L70" s="174"/>
      <c r="M70" s="102"/>
      <c r="N70" s="103"/>
      <c r="O70" s="5"/>
    </row>
    <row r="71" spans="1:15" ht="14.25" customHeight="1" thickBot="1" x14ac:dyDescent="0.25">
      <c r="A71" s="49"/>
      <c r="B71" s="167"/>
      <c r="C71" s="167"/>
      <c r="D71" s="167"/>
      <c r="E71" s="63"/>
      <c r="F71" s="174"/>
      <c r="G71" s="174"/>
      <c r="H71" s="174"/>
      <c r="I71" s="174"/>
      <c r="J71" s="174"/>
      <c r="K71" s="224" t="s">
        <v>63</v>
      </c>
      <c r="L71" s="225"/>
      <c r="M71" s="249" t="e">
        <f>AVERAGE(N69)</f>
        <v>#DIV/0!</v>
      </c>
      <c r="N71" s="250"/>
      <c r="O71" s="5"/>
    </row>
    <row r="72" spans="1:15" ht="20.25" customHeight="1" thickBot="1" x14ac:dyDescent="0.25">
      <c r="A72" s="49"/>
      <c r="B72" s="167"/>
      <c r="C72" s="167"/>
      <c r="D72" s="167"/>
      <c r="E72" s="63"/>
      <c r="F72" s="174"/>
      <c r="G72" s="174"/>
      <c r="H72" s="174"/>
      <c r="I72" s="174"/>
      <c r="J72" s="174"/>
      <c r="K72" s="174"/>
      <c r="L72" s="174"/>
      <c r="M72" s="102"/>
      <c r="N72" s="103"/>
      <c r="O72" s="5"/>
    </row>
    <row r="73" spans="1:15" ht="30.75" customHeight="1" thickBot="1" x14ac:dyDescent="0.25">
      <c r="A73" s="49"/>
      <c r="B73" s="167"/>
      <c r="C73" s="167"/>
      <c r="D73" s="167"/>
      <c r="E73" s="63"/>
      <c r="F73" s="233" t="s">
        <v>101</v>
      </c>
      <c r="G73" s="175" t="s">
        <v>99</v>
      </c>
      <c r="H73" s="235" t="s">
        <v>100</v>
      </c>
      <c r="I73" s="236"/>
      <c r="J73" s="236"/>
      <c r="K73" s="237"/>
      <c r="L73" s="174"/>
      <c r="M73" s="102"/>
      <c r="N73" s="103"/>
      <c r="O73" s="5"/>
    </row>
    <row r="74" spans="1:15" ht="30.75" customHeight="1" thickBot="1" x14ac:dyDescent="0.25">
      <c r="A74" s="49"/>
      <c r="B74" s="167"/>
      <c r="C74" s="167"/>
      <c r="D74" s="167"/>
      <c r="E74" s="63"/>
      <c r="F74" s="234"/>
      <c r="G74" s="176"/>
      <c r="H74" s="238"/>
      <c r="I74" s="239"/>
      <c r="J74" s="239"/>
      <c r="K74" s="240"/>
      <c r="L74" s="174"/>
      <c r="M74" s="102"/>
      <c r="N74" s="103"/>
      <c r="O74" s="5"/>
    </row>
    <row r="75" spans="1:15" ht="20.25" customHeight="1" thickBot="1" x14ac:dyDescent="0.25">
      <c r="A75" s="49"/>
      <c r="B75" s="167"/>
      <c r="C75" s="167"/>
      <c r="D75" s="167"/>
      <c r="E75" s="63"/>
      <c r="F75" s="103"/>
      <c r="G75" s="174"/>
      <c r="H75" s="174"/>
      <c r="I75" s="174"/>
      <c r="J75" s="174"/>
      <c r="K75" s="174"/>
      <c r="L75" s="174"/>
      <c r="M75" s="102"/>
      <c r="N75" s="103"/>
      <c r="O75" s="5"/>
    </row>
    <row r="76" spans="1:15" ht="12.75" thickBot="1" x14ac:dyDescent="0.25">
      <c r="A76" s="87"/>
      <c r="B76" s="91"/>
      <c r="C76" s="15"/>
      <c r="D76" s="91"/>
      <c r="E76" s="91"/>
      <c r="F76" s="91"/>
      <c r="G76" s="91"/>
      <c r="H76" s="15"/>
      <c r="I76" s="15"/>
      <c r="J76" s="15"/>
      <c r="K76" s="15"/>
      <c r="L76" s="15"/>
      <c r="M76" s="15"/>
      <c r="N76" s="15"/>
      <c r="O76" s="16"/>
    </row>
    <row r="77" spans="1:15" x14ac:dyDescent="0.2">
      <c r="A77" s="68" t="s">
        <v>64</v>
      </c>
      <c r="B77" s="69"/>
      <c r="C77" s="69"/>
      <c r="D77" s="69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92"/>
    </row>
    <row r="78" spans="1:15" ht="12.75" thickBot="1" x14ac:dyDescent="0.25">
      <c r="A78" s="70" t="s">
        <v>65</v>
      </c>
      <c r="B78" s="71"/>
      <c r="C78" s="7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93"/>
    </row>
    <row r="79" spans="1:15" ht="12.75" thickBot="1" x14ac:dyDescent="0.25">
      <c r="A79" s="87"/>
      <c r="B79" s="91"/>
      <c r="C79" s="15"/>
      <c r="D79" s="91"/>
      <c r="E79" s="91"/>
      <c r="F79" s="91"/>
      <c r="G79" s="91"/>
      <c r="H79" s="15"/>
      <c r="I79" s="15"/>
      <c r="J79" s="15"/>
      <c r="K79" s="15"/>
      <c r="L79" s="15"/>
      <c r="M79" s="15"/>
      <c r="N79" s="15"/>
      <c r="O79" s="16"/>
    </row>
    <row r="80" spans="1:15" ht="12.75" thickBot="1" x14ac:dyDescent="0.25">
      <c r="A80" s="209" t="s">
        <v>66</v>
      </c>
      <c r="B80" s="210"/>
      <c r="C80" s="210"/>
      <c r="D80" s="211"/>
      <c r="E80" s="58"/>
      <c r="F80" s="58"/>
      <c r="G80" s="58"/>
      <c r="H80" s="4"/>
      <c r="I80" s="4"/>
      <c r="J80" s="4"/>
      <c r="K80" s="4"/>
      <c r="L80" s="4"/>
      <c r="M80" s="4"/>
      <c r="N80" s="4"/>
      <c r="O80" s="5"/>
    </row>
    <row r="81" spans="1:15" s="96" customFormat="1" ht="12.75" thickBot="1" x14ac:dyDescent="0.25">
      <c r="A81" s="62"/>
      <c r="B81" s="58"/>
      <c r="C81" s="58"/>
      <c r="D81" s="58"/>
      <c r="E81" s="94"/>
      <c r="F81" s="58"/>
      <c r="G81" s="58"/>
      <c r="H81" s="4"/>
      <c r="I81" s="4"/>
      <c r="J81" s="4"/>
      <c r="K81" s="4"/>
      <c r="L81" s="4"/>
      <c r="M81" s="4"/>
      <c r="N81" s="4"/>
      <c r="O81" s="95"/>
    </row>
    <row r="82" spans="1:15" ht="22.5" customHeight="1" thickBot="1" x14ac:dyDescent="0.25">
      <c r="A82" s="97" t="s">
        <v>67</v>
      </c>
      <c r="B82" s="117" t="s">
        <v>30</v>
      </c>
      <c r="C82" s="185">
        <v>1</v>
      </c>
      <c r="D82" s="228"/>
      <c r="E82" s="228"/>
      <c r="F82" s="168">
        <f>+F6</f>
        <v>0</v>
      </c>
      <c r="G82" s="168">
        <f t="shared" ref="G82:L82" si="2">+G6</f>
        <v>0</v>
      </c>
      <c r="H82" s="168">
        <f t="shared" si="2"/>
        <v>0</v>
      </c>
      <c r="I82" s="168">
        <f t="shared" si="2"/>
        <v>0</v>
      </c>
      <c r="J82" s="168">
        <f t="shared" si="2"/>
        <v>0</v>
      </c>
      <c r="K82" s="168">
        <f t="shared" si="2"/>
        <v>0</v>
      </c>
      <c r="L82" s="168">
        <f t="shared" si="2"/>
        <v>0</v>
      </c>
      <c r="M82" s="19" t="s">
        <v>15</v>
      </c>
      <c r="N82" s="19" t="s">
        <v>16</v>
      </c>
      <c r="O82" s="5"/>
    </row>
    <row r="83" spans="1:15" ht="20.25" customHeight="1" thickBot="1" x14ac:dyDescent="0.25">
      <c r="A83" s="111">
        <v>7.0000000000000007E-2</v>
      </c>
      <c r="B83" s="120" t="s">
        <v>31</v>
      </c>
      <c r="C83" s="186">
        <v>0</v>
      </c>
      <c r="D83" s="58"/>
      <c r="E83" s="63"/>
      <c r="F83" s="56"/>
      <c r="G83" s="56"/>
      <c r="H83" s="56"/>
      <c r="I83" s="56"/>
      <c r="J83" s="56"/>
      <c r="K83" s="56"/>
      <c r="L83" s="56"/>
      <c r="M83" s="26">
        <f>COUNT(F83:L83)</f>
        <v>0</v>
      </c>
      <c r="N83" s="27" t="str">
        <f>IF(M83=0,"",AVERAGE(F83:L83))</f>
        <v/>
      </c>
      <c r="O83" s="5"/>
    </row>
    <row r="84" spans="1:15" ht="22.5" customHeight="1" x14ac:dyDescent="0.2">
      <c r="A84" s="49"/>
      <c r="B84" s="58"/>
      <c r="C84" s="4"/>
      <c r="D84" s="58"/>
      <c r="E84" s="63"/>
      <c r="F84" s="4"/>
      <c r="G84" s="4"/>
      <c r="H84" s="4"/>
      <c r="I84" s="4"/>
      <c r="J84" s="4"/>
      <c r="K84" s="4"/>
      <c r="L84" s="4"/>
      <c r="M84" s="4"/>
      <c r="N84" s="4"/>
      <c r="O84" s="5"/>
    </row>
    <row r="85" spans="1:15" ht="15.75" customHeight="1" x14ac:dyDescent="0.2">
      <c r="A85" s="49"/>
      <c r="B85" s="58"/>
      <c r="C85" s="4"/>
      <c r="D85" s="229"/>
      <c r="E85" s="229"/>
      <c r="F85" s="58"/>
      <c r="G85" s="58"/>
      <c r="H85" s="4"/>
      <c r="I85" s="4"/>
      <c r="J85" s="4"/>
      <c r="K85" s="4"/>
      <c r="L85" s="4"/>
      <c r="M85" s="4"/>
      <c r="N85" s="4"/>
      <c r="O85" s="5"/>
    </row>
    <row r="86" spans="1:15" ht="12.75" thickBot="1" x14ac:dyDescent="0.25">
      <c r="A86" s="49"/>
      <c r="B86" s="4"/>
      <c r="C86" s="4"/>
      <c r="D86" s="58"/>
      <c r="E86" s="58"/>
      <c r="F86" s="58"/>
      <c r="G86" s="58"/>
      <c r="H86" s="4"/>
      <c r="I86" s="4"/>
      <c r="J86" s="4"/>
      <c r="K86" s="4"/>
      <c r="L86" s="4"/>
      <c r="M86" s="4"/>
      <c r="N86" s="4"/>
      <c r="O86" s="5"/>
    </row>
    <row r="87" spans="1:15" ht="22.5" customHeight="1" thickBot="1" x14ac:dyDescent="0.25">
      <c r="A87" s="97" t="s">
        <v>96</v>
      </c>
      <c r="B87" s="117" t="s">
        <v>30</v>
      </c>
      <c r="C87" s="185">
        <v>1</v>
      </c>
      <c r="D87" s="228"/>
      <c r="E87" s="228"/>
      <c r="F87" s="168">
        <f>+F6</f>
        <v>0</v>
      </c>
      <c r="G87" s="168">
        <f t="shared" ref="G87:L87" si="3">+G6</f>
        <v>0</v>
      </c>
      <c r="H87" s="168">
        <f t="shared" si="3"/>
        <v>0</v>
      </c>
      <c r="I87" s="168">
        <f t="shared" si="3"/>
        <v>0</v>
      </c>
      <c r="J87" s="168">
        <f t="shared" si="3"/>
        <v>0</v>
      </c>
      <c r="K87" s="168">
        <f t="shared" si="3"/>
        <v>0</v>
      </c>
      <c r="L87" s="168">
        <f t="shared" si="3"/>
        <v>0</v>
      </c>
      <c r="M87" s="19" t="s">
        <v>15</v>
      </c>
      <c r="N87" s="19" t="s">
        <v>16</v>
      </c>
      <c r="O87" s="5"/>
    </row>
    <row r="88" spans="1:15" ht="20.25" customHeight="1" thickBot="1" x14ac:dyDescent="0.25">
      <c r="A88" s="111">
        <v>0.08</v>
      </c>
      <c r="B88" s="120" t="s">
        <v>31</v>
      </c>
      <c r="C88" s="186">
        <v>0</v>
      </c>
      <c r="D88" s="58"/>
      <c r="E88" s="63"/>
      <c r="F88" s="56"/>
      <c r="G88" s="56"/>
      <c r="H88" s="56"/>
      <c r="I88" s="56"/>
      <c r="J88" s="56"/>
      <c r="K88" s="56"/>
      <c r="L88" s="56"/>
      <c r="M88" s="26">
        <f>COUNT(F88:L88)</f>
        <v>0</v>
      </c>
      <c r="N88" s="27" t="str">
        <f>IF(M88=0,"",AVERAGE(F88:L88))</f>
        <v/>
      </c>
      <c r="O88" s="5"/>
    </row>
    <row r="89" spans="1:15" ht="22.5" customHeight="1" x14ac:dyDescent="0.2">
      <c r="A89" s="49"/>
      <c r="B89" s="4"/>
      <c r="C89" s="4"/>
      <c r="D89" s="58"/>
      <c r="E89" s="63"/>
      <c r="F89" s="4"/>
      <c r="G89" s="4"/>
      <c r="H89" s="4"/>
      <c r="I89" s="4"/>
      <c r="J89" s="4"/>
      <c r="K89" s="4"/>
      <c r="L89" s="4"/>
      <c r="M89" s="4"/>
      <c r="N89" s="4"/>
      <c r="O89" s="5"/>
    </row>
    <row r="90" spans="1:15" ht="12.75" thickBot="1" x14ac:dyDescent="0.25">
      <c r="A90" s="49"/>
      <c r="B90" s="4"/>
      <c r="C90" s="4"/>
      <c r="D90" s="58"/>
      <c r="E90" s="58"/>
      <c r="F90" s="58"/>
      <c r="G90" s="58"/>
      <c r="H90" s="4"/>
      <c r="I90" s="4"/>
      <c r="J90" s="4"/>
      <c r="K90" s="4"/>
      <c r="L90" s="4"/>
      <c r="M90" s="4"/>
      <c r="N90" s="4"/>
      <c r="O90" s="5"/>
    </row>
    <row r="91" spans="1:15" ht="12.75" thickBot="1" x14ac:dyDescent="0.25">
      <c r="A91" s="49"/>
      <c r="B91" s="4"/>
      <c r="C91" s="4"/>
      <c r="D91" s="58"/>
      <c r="E91" s="58"/>
      <c r="F91" s="58"/>
      <c r="G91" s="58"/>
      <c r="H91" s="4"/>
      <c r="I91" s="4"/>
      <c r="J91" s="4"/>
      <c r="K91" s="224" t="s">
        <v>68</v>
      </c>
      <c r="L91" s="225"/>
      <c r="M91" s="251" t="e">
        <f>AVERAGE(N83,N88)</f>
        <v>#DIV/0!</v>
      </c>
      <c r="N91" s="252"/>
      <c r="O91" s="5"/>
    </row>
    <row r="92" spans="1:15" x14ac:dyDescent="0.2">
      <c r="A92" s="49"/>
      <c r="B92" s="4"/>
      <c r="C92" s="4"/>
      <c r="D92" s="58"/>
      <c r="E92" s="58"/>
      <c r="F92" s="58"/>
      <c r="G92" s="58"/>
      <c r="H92" s="4"/>
      <c r="I92" s="4"/>
      <c r="J92" s="4"/>
      <c r="K92" s="4"/>
      <c r="L92" s="4"/>
      <c r="M92" s="4"/>
      <c r="N92" s="4"/>
      <c r="O92" s="5"/>
    </row>
    <row r="93" spans="1:15" ht="12.75" thickBot="1" x14ac:dyDescent="0.25">
      <c r="A93" s="49"/>
      <c r="B93" s="4"/>
      <c r="C93" s="4"/>
      <c r="D93" s="58"/>
      <c r="E93" s="58"/>
      <c r="F93" s="58"/>
      <c r="G93" s="58"/>
      <c r="H93" s="4"/>
      <c r="I93" s="4"/>
      <c r="J93" s="4"/>
      <c r="K93" s="4"/>
      <c r="L93" s="4"/>
      <c r="M93" s="4"/>
      <c r="N93" s="4"/>
      <c r="O93" s="5"/>
    </row>
    <row r="94" spans="1:15" ht="13.5" customHeight="1" thickBot="1" x14ac:dyDescent="0.25">
      <c r="A94" s="49"/>
      <c r="B94" s="4"/>
      <c r="C94" s="4"/>
      <c r="D94" s="58"/>
      <c r="E94" s="58"/>
      <c r="F94" s="58"/>
      <c r="G94" s="58"/>
      <c r="H94" s="4"/>
      <c r="I94" s="4"/>
      <c r="J94" s="4"/>
      <c r="K94" s="224" t="s">
        <v>69</v>
      </c>
      <c r="L94" s="225"/>
      <c r="M94" s="249" t="e">
        <f>AVERAGE(N37,N48,N55,N60,N69)</f>
        <v>#DIV/0!</v>
      </c>
      <c r="N94" s="252"/>
      <c r="O94" s="5"/>
    </row>
    <row r="95" spans="1:15" x14ac:dyDescent="0.2">
      <c r="A95" s="62"/>
      <c r="B95" s="4"/>
      <c r="C95" s="4"/>
      <c r="D95" s="58"/>
      <c r="E95" s="58"/>
      <c r="F95" s="58"/>
      <c r="G95" s="58"/>
      <c r="H95" s="4"/>
      <c r="I95" s="4"/>
      <c r="J95" s="4"/>
      <c r="K95" s="6"/>
      <c r="L95" s="6"/>
      <c r="M95" s="4"/>
      <c r="N95" s="4"/>
      <c r="O95" s="5"/>
    </row>
    <row r="96" spans="1:15" ht="12.75" thickBot="1" x14ac:dyDescent="0.25">
      <c r="A96" s="62"/>
      <c r="B96" s="58"/>
      <c r="C96" s="63"/>
      <c r="D96" s="58"/>
      <c r="E96" s="58"/>
      <c r="F96" s="98"/>
      <c r="G96" s="98"/>
      <c r="H96" s="98"/>
      <c r="I96" s="98"/>
      <c r="J96" s="98"/>
      <c r="K96" s="98"/>
      <c r="L96" s="98"/>
      <c r="M96" s="99"/>
      <c r="N96" s="99"/>
      <c r="O96" s="5"/>
    </row>
    <row r="97" spans="1:15" ht="13.5" customHeight="1" thickBot="1" x14ac:dyDescent="0.25">
      <c r="A97" s="62"/>
      <c r="B97" s="58"/>
      <c r="C97" s="63"/>
      <c r="D97" s="58"/>
      <c r="E97" s="58"/>
      <c r="F97" s="4"/>
      <c r="G97" s="4"/>
      <c r="H97" s="4"/>
      <c r="I97" s="4"/>
      <c r="J97" s="100"/>
      <c r="K97" s="224" t="s">
        <v>70</v>
      </c>
      <c r="L97" s="225"/>
      <c r="M97" s="249" t="e">
        <f>AVERAGE(N9,N10,N20,N27,N37,N48,N55,N60,N69,N83,N88)</f>
        <v>#DIV/0!</v>
      </c>
      <c r="N97" s="250"/>
      <c r="O97" s="5"/>
    </row>
    <row r="98" spans="1:15" ht="12.75" thickBot="1" x14ac:dyDescent="0.25">
      <c r="A98" s="62"/>
      <c r="B98" s="4"/>
      <c r="C98" s="4"/>
      <c r="D98" s="58"/>
      <c r="E98" s="58"/>
      <c r="F98" s="101"/>
      <c r="G98" s="101"/>
      <c r="H98" s="101"/>
      <c r="I98" s="101"/>
      <c r="J98" s="101"/>
      <c r="K98" s="101"/>
      <c r="L98" s="101"/>
      <c r="M98" s="99"/>
      <c r="N98" s="99"/>
      <c r="O98" s="5"/>
    </row>
    <row r="99" spans="1:15" x14ac:dyDescent="0.2">
      <c r="A99" s="87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6"/>
    </row>
    <row r="100" spans="1:15" ht="12.75" thickBot="1" x14ac:dyDescent="0.25">
      <c r="A100" s="49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5"/>
    </row>
    <row r="101" spans="1:15" ht="15.75" thickBot="1" x14ac:dyDescent="0.3">
      <c r="A101" s="230" t="s">
        <v>74</v>
      </c>
      <c r="B101" s="231"/>
      <c r="C101" s="232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5"/>
    </row>
    <row r="102" spans="1:15" ht="12.75" thickBot="1" x14ac:dyDescent="0.25">
      <c r="A102" s="241"/>
      <c r="B102" s="242"/>
      <c r="C102" s="242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5"/>
    </row>
    <row r="103" spans="1:15" ht="25.5" customHeight="1" thickBot="1" x14ac:dyDescent="0.25">
      <c r="A103" s="123" t="s">
        <v>75</v>
      </c>
      <c r="B103" s="117" t="s">
        <v>30</v>
      </c>
      <c r="C103" s="185">
        <v>1</v>
      </c>
      <c r="D103" s="4"/>
      <c r="E103" s="4"/>
      <c r="F103" s="181">
        <f>F6</f>
        <v>0</v>
      </c>
      <c r="G103" s="181">
        <f t="shared" ref="G103:L103" si="4">G6</f>
        <v>0</v>
      </c>
      <c r="H103" s="181">
        <f t="shared" si="4"/>
        <v>0</v>
      </c>
      <c r="I103" s="181">
        <f t="shared" si="4"/>
        <v>0</v>
      </c>
      <c r="J103" s="181">
        <f t="shared" si="4"/>
        <v>0</v>
      </c>
      <c r="K103" s="181">
        <f t="shared" si="4"/>
        <v>0</v>
      </c>
      <c r="L103" s="181">
        <f t="shared" si="4"/>
        <v>0</v>
      </c>
      <c r="M103" s="177" t="s">
        <v>15</v>
      </c>
      <c r="N103" s="177" t="s">
        <v>16</v>
      </c>
      <c r="O103" s="5"/>
    </row>
    <row r="104" spans="1:15" ht="25.5" customHeight="1" thickBot="1" x14ac:dyDescent="0.25">
      <c r="A104" s="122"/>
      <c r="B104" s="120" t="s">
        <v>31</v>
      </c>
      <c r="C104" s="186">
        <v>0</v>
      </c>
      <c r="D104" s="4"/>
      <c r="E104" s="4"/>
      <c r="F104" s="197"/>
      <c r="G104" s="197"/>
      <c r="H104" s="197"/>
      <c r="I104" s="197"/>
      <c r="J104" s="197"/>
      <c r="K104" s="197"/>
      <c r="L104" s="197"/>
      <c r="M104" s="178">
        <f>COUNT(F104:L104)</f>
        <v>0</v>
      </c>
      <c r="N104" s="183" t="str">
        <f>IF(M104=0,"",AVERAGE(F104:L104))</f>
        <v/>
      </c>
      <c r="O104" s="5"/>
    </row>
    <row r="105" spans="1:15" ht="25.5" customHeight="1" thickBot="1" x14ac:dyDescent="0.25">
      <c r="A105" s="116" t="s">
        <v>76</v>
      </c>
      <c r="B105" s="117" t="s">
        <v>30</v>
      </c>
      <c r="C105" s="185">
        <v>1</v>
      </c>
      <c r="D105" s="4"/>
      <c r="E105" s="4"/>
      <c r="F105" s="182">
        <f>F6</f>
        <v>0</v>
      </c>
      <c r="G105" s="182">
        <f t="shared" ref="G105:L105" si="5">G6</f>
        <v>0</v>
      </c>
      <c r="H105" s="182">
        <f t="shared" si="5"/>
        <v>0</v>
      </c>
      <c r="I105" s="182">
        <f t="shared" si="5"/>
        <v>0</v>
      </c>
      <c r="J105" s="182">
        <f t="shared" si="5"/>
        <v>0</v>
      </c>
      <c r="K105" s="182">
        <f t="shared" si="5"/>
        <v>0</v>
      </c>
      <c r="L105" s="182">
        <f t="shared" si="5"/>
        <v>0</v>
      </c>
      <c r="M105" s="179" t="s">
        <v>15</v>
      </c>
      <c r="N105" s="179" t="s">
        <v>16</v>
      </c>
      <c r="O105" s="5"/>
    </row>
    <row r="106" spans="1:15" ht="25.5" customHeight="1" thickBot="1" x14ac:dyDescent="0.25">
      <c r="A106" s="122"/>
      <c r="B106" s="120" t="s">
        <v>31</v>
      </c>
      <c r="C106" s="186">
        <v>0</v>
      </c>
      <c r="D106" s="4"/>
      <c r="E106" s="4"/>
      <c r="F106" s="197"/>
      <c r="G106" s="197"/>
      <c r="H106" s="197"/>
      <c r="I106" s="197"/>
      <c r="J106" s="197"/>
      <c r="K106" s="197"/>
      <c r="L106" s="197"/>
      <c r="M106" s="178">
        <f>COUNT(F106:L106)</f>
        <v>0</v>
      </c>
      <c r="N106" s="183" t="str">
        <f>IF(M106=0,"",AVERAGE(F106:L106))</f>
        <v/>
      </c>
      <c r="O106" s="5"/>
    </row>
    <row r="107" spans="1:15" ht="25.5" customHeight="1" thickBot="1" x14ac:dyDescent="0.25">
      <c r="A107" s="116" t="s">
        <v>77</v>
      </c>
      <c r="B107" s="117" t="s">
        <v>30</v>
      </c>
      <c r="C107" s="185">
        <v>1</v>
      </c>
      <c r="D107" s="4"/>
      <c r="E107" s="4"/>
      <c r="F107" s="182">
        <f>F6</f>
        <v>0</v>
      </c>
      <c r="G107" s="182">
        <f t="shared" ref="G107:L107" si="6">G6</f>
        <v>0</v>
      </c>
      <c r="H107" s="182">
        <f t="shared" si="6"/>
        <v>0</v>
      </c>
      <c r="I107" s="182">
        <f t="shared" si="6"/>
        <v>0</v>
      </c>
      <c r="J107" s="182">
        <f t="shared" si="6"/>
        <v>0</v>
      </c>
      <c r="K107" s="182">
        <f t="shared" si="6"/>
        <v>0</v>
      </c>
      <c r="L107" s="182">
        <f t="shared" si="6"/>
        <v>0</v>
      </c>
      <c r="M107" s="179" t="s">
        <v>15</v>
      </c>
      <c r="N107" s="179" t="s">
        <v>16</v>
      </c>
      <c r="O107" s="5"/>
    </row>
    <row r="108" spans="1:15" ht="25.5" customHeight="1" thickBot="1" x14ac:dyDescent="0.25">
      <c r="A108" s="122"/>
      <c r="B108" s="120" t="s">
        <v>31</v>
      </c>
      <c r="C108" s="186">
        <v>0</v>
      </c>
      <c r="D108" s="4"/>
      <c r="E108" s="4"/>
      <c r="F108" s="197"/>
      <c r="G108" s="197"/>
      <c r="H108" s="197"/>
      <c r="I108" s="197"/>
      <c r="J108" s="197"/>
      <c r="K108" s="197"/>
      <c r="L108" s="197"/>
      <c r="M108" s="178">
        <f>COUNT(F108:L108)</f>
        <v>0</v>
      </c>
      <c r="N108" s="183" t="str">
        <f>IF(M108=0,"",AVERAGE(F108:L108))</f>
        <v/>
      </c>
      <c r="O108" s="5"/>
    </row>
    <row r="109" spans="1:15" ht="25.5" customHeight="1" thickBot="1" x14ac:dyDescent="0.25">
      <c r="A109" s="116" t="s">
        <v>78</v>
      </c>
      <c r="B109" s="117" t="s">
        <v>30</v>
      </c>
      <c r="C109" s="185">
        <v>1</v>
      </c>
      <c r="D109" s="4"/>
      <c r="E109" s="4"/>
      <c r="F109" s="182">
        <f>F6</f>
        <v>0</v>
      </c>
      <c r="G109" s="182">
        <f t="shared" ref="G109:L109" si="7">G6</f>
        <v>0</v>
      </c>
      <c r="H109" s="182">
        <f t="shared" si="7"/>
        <v>0</v>
      </c>
      <c r="I109" s="182">
        <f t="shared" si="7"/>
        <v>0</v>
      </c>
      <c r="J109" s="182">
        <f t="shared" si="7"/>
        <v>0</v>
      </c>
      <c r="K109" s="182">
        <f t="shared" si="7"/>
        <v>0</v>
      </c>
      <c r="L109" s="182">
        <f t="shared" si="7"/>
        <v>0</v>
      </c>
      <c r="M109" s="179" t="s">
        <v>15</v>
      </c>
      <c r="N109" s="179" t="s">
        <v>16</v>
      </c>
      <c r="O109" s="5"/>
    </row>
    <row r="110" spans="1:15" ht="25.5" customHeight="1" thickBot="1" x14ac:dyDescent="0.25">
      <c r="A110" s="122"/>
      <c r="B110" s="120" t="s">
        <v>31</v>
      </c>
      <c r="C110" s="186">
        <v>0</v>
      </c>
      <c r="D110" s="4"/>
      <c r="E110" s="4"/>
      <c r="F110" s="197"/>
      <c r="G110" s="197"/>
      <c r="H110" s="197"/>
      <c r="I110" s="197"/>
      <c r="J110" s="197"/>
      <c r="K110" s="197"/>
      <c r="L110" s="197"/>
      <c r="M110" s="178">
        <f>COUNT(F110:L110)</f>
        <v>0</v>
      </c>
      <c r="N110" s="183" t="str">
        <f>IF(M110=0,"",AVERAGE(F110:L110))</f>
        <v/>
      </c>
      <c r="O110" s="5"/>
    </row>
    <row r="111" spans="1:15" ht="25.5" customHeight="1" thickBot="1" x14ac:dyDescent="0.25">
      <c r="A111" s="124" t="s">
        <v>79</v>
      </c>
      <c r="B111" s="117" t="s">
        <v>30</v>
      </c>
      <c r="C111" s="185">
        <v>1</v>
      </c>
      <c r="D111" s="4"/>
      <c r="E111" s="4"/>
      <c r="F111" s="182">
        <f>F6</f>
        <v>0</v>
      </c>
      <c r="G111" s="182">
        <f t="shared" ref="G111:L111" si="8">G6</f>
        <v>0</v>
      </c>
      <c r="H111" s="182">
        <f t="shared" si="8"/>
        <v>0</v>
      </c>
      <c r="I111" s="182">
        <f t="shared" si="8"/>
        <v>0</v>
      </c>
      <c r="J111" s="182">
        <f t="shared" si="8"/>
        <v>0</v>
      </c>
      <c r="K111" s="182">
        <f t="shared" si="8"/>
        <v>0</v>
      </c>
      <c r="L111" s="182">
        <f t="shared" si="8"/>
        <v>0</v>
      </c>
      <c r="M111" s="179" t="s">
        <v>15</v>
      </c>
      <c r="N111" s="179" t="s">
        <v>16</v>
      </c>
      <c r="O111" s="5"/>
    </row>
    <row r="112" spans="1:15" ht="25.5" customHeight="1" thickBot="1" x14ac:dyDescent="0.25">
      <c r="A112" s="122"/>
      <c r="B112" s="120" t="s">
        <v>31</v>
      </c>
      <c r="C112" s="186">
        <v>0</v>
      </c>
      <c r="D112" s="4"/>
      <c r="E112" s="4"/>
      <c r="F112" s="197"/>
      <c r="G112" s="197"/>
      <c r="H112" s="197"/>
      <c r="I112" s="197"/>
      <c r="J112" s="197"/>
      <c r="K112" s="197"/>
      <c r="L112" s="197"/>
      <c r="M112" s="180">
        <f>COUNT(F112:L112)</f>
        <v>0</v>
      </c>
      <c r="N112" s="183" t="str">
        <f>IF(M112=0,"",AVERAGE(F112:L112))</f>
        <v/>
      </c>
      <c r="O112" s="5"/>
    </row>
    <row r="113" spans="1:15" x14ac:dyDescent="0.2">
      <c r="A113" s="49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5"/>
    </row>
    <row r="114" spans="1:15" ht="12.75" thickBot="1" x14ac:dyDescent="0.25">
      <c r="A114" s="49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5"/>
    </row>
    <row r="115" spans="1:15" ht="12.75" thickBot="1" x14ac:dyDescent="0.25">
      <c r="A115" s="49"/>
      <c r="B115" s="4"/>
      <c r="C115" s="4"/>
      <c r="D115" s="4"/>
      <c r="E115" s="4"/>
      <c r="F115" s="4"/>
      <c r="G115" s="4"/>
      <c r="H115" s="4"/>
      <c r="I115" s="4"/>
      <c r="J115" s="4"/>
      <c r="K115" s="224" t="s">
        <v>80</v>
      </c>
      <c r="L115" s="225"/>
      <c r="M115" s="257" t="e">
        <f>AVERAGE(N104,N106,N108,N110,N112)</f>
        <v>#DIV/0!</v>
      </c>
      <c r="N115" s="258"/>
      <c r="O115" s="5"/>
    </row>
    <row r="116" spans="1:15" x14ac:dyDescent="0.2">
      <c r="A116" s="49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5"/>
    </row>
    <row r="117" spans="1:15" x14ac:dyDescent="0.2">
      <c r="A117" s="49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5"/>
    </row>
    <row r="118" spans="1:15" x14ac:dyDescent="0.2">
      <c r="A118" s="49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5"/>
    </row>
    <row r="119" spans="1:15" x14ac:dyDescent="0.2">
      <c r="A119" s="49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5"/>
    </row>
    <row r="120" spans="1:15" ht="12.75" thickBot="1" x14ac:dyDescent="0.25">
      <c r="A120" s="64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4"/>
    </row>
  </sheetData>
  <mergeCells count="54">
    <mergeCell ref="A102:C102"/>
    <mergeCell ref="K115:L115"/>
    <mergeCell ref="M115:N115"/>
    <mergeCell ref="F36:L36"/>
    <mergeCell ref="F37:L37"/>
    <mergeCell ref="F47:L47"/>
    <mergeCell ref="F48:L48"/>
    <mergeCell ref="F54:L54"/>
    <mergeCell ref="F55:L55"/>
    <mergeCell ref="F59:L59"/>
    <mergeCell ref="F60:L60"/>
    <mergeCell ref="F68:L68"/>
    <mergeCell ref="F69:L69"/>
    <mergeCell ref="K94:L94"/>
    <mergeCell ref="M94:N94"/>
    <mergeCell ref="K97:L97"/>
    <mergeCell ref="D68:E68"/>
    <mergeCell ref="M97:N97"/>
    <mergeCell ref="A101:C101"/>
    <mergeCell ref="A80:D80"/>
    <mergeCell ref="D85:E85"/>
    <mergeCell ref="D87:E87"/>
    <mergeCell ref="K91:L91"/>
    <mergeCell ref="M91:N91"/>
    <mergeCell ref="D82:E82"/>
    <mergeCell ref="K71:L71"/>
    <mergeCell ref="M71:N71"/>
    <mergeCell ref="H73:K73"/>
    <mergeCell ref="F73:F74"/>
    <mergeCell ref="H74:K74"/>
    <mergeCell ref="M64:N64"/>
    <mergeCell ref="A66:D66"/>
    <mergeCell ref="M42:N42"/>
    <mergeCell ref="A44:D44"/>
    <mergeCell ref="D45:E45"/>
    <mergeCell ref="D52:E52"/>
    <mergeCell ref="D54:E54"/>
    <mergeCell ref="D57:E57"/>
    <mergeCell ref="D59:E59"/>
    <mergeCell ref="D62:E62"/>
    <mergeCell ref="B63:C63"/>
    <mergeCell ref="K64:L64"/>
    <mergeCell ref="D11:K11"/>
    <mergeCell ref="I12:K12"/>
    <mergeCell ref="J13:K13"/>
    <mergeCell ref="B35:C35"/>
    <mergeCell ref="D42:E42"/>
    <mergeCell ref="K42:L42"/>
    <mergeCell ref="F8:L8"/>
    <mergeCell ref="B2:D2"/>
    <mergeCell ref="B3:D3"/>
    <mergeCell ref="A4:D4"/>
    <mergeCell ref="B6:C6"/>
    <mergeCell ref="B8:C8"/>
  </mergeCells>
  <conditionalFormatting sqref="M94">
    <cfRule type="cellIs" dxfId="350" priority="188" stopIfTrue="1" operator="lessThanOrEqual">
      <formula>0.75</formula>
    </cfRule>
    <cfRule type="cellIs" dxfId="349" priority="189" stopIfTrue="1" operator="between">
      <formula>0.751</formula>
      <formula>1.14</formula>
    </cfRule>
    <cfRule type="cellIs" dxfId="348" priority="190" stopIfTrue="1" operator="between">
      <formula>1.141</formula>
      <formula>"1.50"</formula>
    </cfRule>
  </conditionalFormatting>
  <conditionalFormatting sqref="M97">
    <cfRule type="cellIs" dxfId="347" priority="185" stopIfTrue="1" operator="lessThanOrEqual">
      <formula>0.75</formula>
    </cfRule>
    <cfRule type="cellIs" dxfId="346" priority="186" stopIfTrue="1" operator="between">
      <formula>0.751</formula>
      <formula>1.14</formula>
    </cfRule>
    <cfRule type="cellIs" dxfId="345" priority="187" stopIfTrue="1" operator="between">
      <formula>1.141</formula>
      <formula>1.5</formula>
    </cfRule>
  </conditionalFormatting>
  <conditionalFormatting sqref="M42">
    <cfRule type="cellIs" dxfId="344" priority="182" stopIfTrue="1" operator="lessThanOrEqual">
      <formula>0.75</formula>
    </cfRule>
    <cfRule type="cellIs" dxfId="343" priority="183" stopIfTrue="1" operator="between">
      <formula>0.751</formula>
      <formula>1.14</formula>
    </cfRule>
    <cfRule type="cellIs" dxfId="342" priority="184" stopIfTrue="1" operator="between">
      <formula>1.141</formula>
      <formula>"1.50"</formula>
    </cfRule>
  </conditionalFormatting>
  <conditionalFormatting sqref="M64">
    <cfRule type="cellIs" dxfId="341" priority="179" stopIfTrue="1" operator="lessThanOrEqual">
      <formula>0.75</formula>
    </cfRule>
    <cfRule type="cellIs" dxfId="340" priority="180" stopIfTrue="1" operator="between">
      <formula>0.751</formula>
      <formula>1.14</formula>
    </cfRule>
    <cfRule type="cellIs" dxfId="339" priority="181" stopIfTrue="1" operator="between">
      <formula>1.141</formula>
      <formula>"1.50"</formula>
    </cfRule>
  </conditionalFormatting>
  <conditionalFormatting sqref="M91">
    <cfRule type="cellIs" dxfId="338" priority="173" stopIfTrue="1" operator="lessThanOrEqual">
      <formula>0.75</formula>
    </cfRule>
    <cfRule type="cellIs" dxfId="337" priority="174" stopIfTrue="1" operator="between">
      <formula>0.751</formula>
      <formula>1.14</formula>
    </cfRule>
    <cfRule type="cellIs" dxfId="336" priority="175" stopIfTrue="1" operator="between">
      <formula>1.141</formula>
      <formula>"1.50"</formula>
    </cfRule>
  </conditionalFormatting>
  <conditionalFormatting sqref="M97">
    <cfRule type="cellIs" dxfId="335" priority="170" stopIfTrue="1" operator="lessThanOrEqual">
      <formula>0.75</formula>
    </cfRule>
    <cfRule type="cellIs" dxfId="334" priority="171" stopIfTrue="1" operator="between">
      <formula>0.751</formula>
      <formula>1.14</formula>
    </cfRule>
    <cfRule type="cellIs" dxfId="333" priority="172" stopIfTrue="1" operator="between">
      <formula>1.141</formula>
      <formula>1.5</formula>
    </cfRule>
  </conditionalFormatting>
  <conditionalFormatting sqref="M94">
    <cfRule type="cellIs" dxfId="332" priority="167" stopIfTrue="1" operator="lessThanOrEqual">
      <formula>0.75</formula>
    </cfRule>
    <cfRule type="cellIs" dxfId="331" priority="168" stopIfTrue="1" operator="between">
      <formula>0.751</formula>
      <formula>1.14</formula>
    </cfRule>
    <cfRule type="cellIs" dxfId="330" priority="169" stopIfTrue="1" operator="between">
      <formula>1.141</formula>
      <formula>"1.50"</formula>
    </cfRule>
  </conditionalFormatting>
  <conditionalFormatting sqref="M71">
    <cfRule type="cellIs" dxfId="329" priority="161" stopIfTrue="1" operator="lessThanOrEqual">
      <formula>0.75</formula>
    </cfRule>
    <cfRule type="cellIs" dxfId="328" priority="162" stopIfTrue="1" operator="between">
      <formula>0.751</formula>
      <formula>1.14</formula>
    </cfRule>
    <cfRule type="cellIs" dxfId="327" priority="163" stopIfTrue="1" operator="between">
      <formula>1.141</formula>
      <formula>"1.50"</formula>
    </cfRule>
  </conditionalFormatting>
  <conditionalFormatting sqref="M115">
    <cfRule type="cellIs" dxfId="326" priority="125" stopIfTrue="1" operator="lessThanOrEqual">
      <formula>0.75</formula>
    </cfRule>
    <cfRule type="cellIs" dxfId="325" priority="126" stopIfTrue="1" operator="between">
      <formula>0.751</formula>
      <formula>1.14</formula>
    </cfRule>
    <cfRule type="cellIs" dxfId="324" priority="127" stopIfTrue="1" operator="between">
      <formula>1.141</formula>
      <formula>"1.50"</formula>
    </cfRule>
  </conditionalFormatting>
  <conditionalFormatting sqref="N104">
    <cfRule type="containsBlanks" dxfId="323" priority="77">
      <formula>LEN(TRIM(N104))=0</formula>
    </cfRule>
    <cfRule type="cellIs" dxfId="322" priority="78" stopIfTrue="1" operator="lessThanOrEqual">
      <formula>0.75</formula>
    </cfRule>
    <cfRule type="cellIs" dxfId="321" priority="79" stopIfTrue="1" operator="between">
      <formula>0.751</formula>
      <formula>1.14</formula>
    </cfRule>
    <cfRule type="cellIs" dxfId="320" priority="80" stopIfTrue="1" operator="between">
      <formula>1.141</formula>
      <formula>"1.50"</formula>
    </cfRule>
  </conditionalFormatting>
  <conditionalFormatting sqref="N106">
    <cfRule type="containsBlanks" dxfId="319" priority="73">
      <formula>LEN(TRIM(N106))=0</formula>
    </cfRule>
    <cfRule type="cellIs" dxfId="318" priority="74" stopIfTrue="1" operator="lessThanOrEqual">
      <formula>0.75</formula>
    </cfRule>
    <cfRule type="cellIs" dxfId="317" priority="75" stopIfTrue="1" operator="between">
      <formula>0.751</formula>
      <formula>1.14</formula>
    </cfRule>
    <cfRule type="cellIs" dxfId="316" priority="76" stopIfTrue="1" operator="between">
      <formula>1.141</formula>
      <formula>"1.50"</formula>
    </cfRule>
  </conditionalFormatting>
  <conditionalFormatting sqref="N108">
    <cfRule type="containsBlanks" dxfId="315" priority="69">
      <formula>LEN(TRIM(N108))=0</formula>
    </cfRule>
    <cfRule type="cellIs" dxfId="314" priority="70" stopIfTrue="1" operator="lessThanOrEqual">
      <formula>0.75</formula>
    </cfRule>
    <cfRule type="cellIs" dxfId="313" priority="71" stopIfTrue="1" operator="between">
      <formula>0.751</formula>
      <formula>1.14</formula>
    </cfRule>
    <cfRule type="cellIs" dxfId="312" priority="72" stopIfTrue="1" operator="between">
      <formula>1.141</formula>
      <formula>"1.50"</formula>
    </cfRule>
  </conditionalFormatting>
  <conditionalFormatting sqref="N110">
    <cfRule type="containsBlanks" dxfId="311" priority="65">
      <formula>LEN(TRIM(N110))=0</formula>
    </cfRule>
    <cfRule type="cellIs" dxfId="310" priority="66" stopIfTrue="1" operator="lessThanOrEqual">
      <formula>0.75</formula>
    </cfRule>
    <cfRule type="cellIs" dxfId="309" priority="67" stopIfTrue="1" operator="between">
      <formula>0.751</formula>
      <formula>1.14</formula>
    </cfRule>
    <cfRule type="cellIs" dxfId="308" priority="68" stopIfTrue="1" operator="between">
      <formula>1.141</formula>
      <formula>"1.50"</formula>
    </cfRule>
  </conditionalFormatting>
  <conditionalFormatting sqref="N112">
    <cfRule type="containsBlanks" dxfId="307" priority="61">
      <formula>LEN(TRIM(N112))=0</formula>
    </cfRule>
    <cfRule type="cellIs" dxfId="306" priority="62" stopIfTrue="1" operator="lessThanOrEqual">
      <formula>0.75</formula>
    </cfRule>
    <cfRule type="cellIs" dxfId="305" priority="63" stopIfTrue="1" operator="between">
      <formula>0.751</formula>
      <formula>1.14</formula>
    </cfRule>
    <cfRule type="cellIs" dxfId="304" priority="64" stopIfTrue="1" operator="between">
      <formula>1.141</formula>
      <formula>"1.50"</formula>
    </cfRule>
  </conditionalFormatting>
  <conditionalFormatting sqref="F104:L104">
    <cfRule type="containsBlanks" dxfId="303" priority="55">
      <formula>LEN(TRIM(F104))=0</formula>
    </cfRule>
    <cfRule type="cellIs" dxfId="302" priority="56" operator="between">
      <formula>0.935</formula>
      <formula>1</formula>
    </cfRule>
    <cfRule type="cellIs" dxfId="301" priority="57" operator="between">
      <formula>0.765</formula>
      <formula>0.93499999999999</formula>
    </cfRule>
    <cfRule type="cellIs" dxfId="300" priority="58" operator="between">
      <formula>0.595</formula>
      <formula>0.7649999999999</formula>
    </cfRule>
    <cfRule type="cellIs" dxfId="299" priority="59" operator="between">
      <formula>0.495</formula>
      <formula>0.5949999999999</formula>
    </cfRule>
    <cfRule type="cellIs" dxfId="298" priority="60" operator="lessThan">
      <formula>0.495</formula>
    </cfRule>
  </conditionalFormatting>
  <conditionalFormatting sqref="G104:L104">
    <cfRule type="containsBlanks" dxfId="297" priority="49">
      <formula>LEN(TRIM(G104))=0</formula>
    </cfRule>
    <cfRule type="cellIs" dxfId="296" priority="50" operator="between">
      <formula>0.935</formula>
      <formula>1</formula>
    </cfRule>
    <cfRule type="cellIs" dxfId="295" priority="51" operator="between">
      <formula>0.765</formula>
      <formula>0.93499999999999</formula>
    </cfRule>
    <cfRule type="cellIs" dxfId="294" priority="52" operator="between">
      <formula>0.595</formula>
      <formula>0.7649999999999</formula>
    </cfRule>
    <cfRule type="cellIs" dxfId="293" priority="53" operator="between">
      <formula>0.495</formula>
      <formula>0.5949999999999</formula>
    </cfRule>
    <cfRule type="cellIs" dxfId="292" priority="54" operator="lessThan">
      <formula>0.495</formula>
    </cfRule>
  </conditionalFormatting>
  <conditionalFormatting sqref="F106:L106">
    <cfRule type="containsBlanks" dxfId="291" priority="43">
      <formula>LEN(TRIM(F106))=0</formula>
    </cfRule>
    <cfRule type="cellIs" dxfId="290" priority="44" operator="between">
      <formula>0.935</formula>
      <formula>1</formula>
    </cfRule>
    <cfRule type="cellIs" dxfId="289" priority="45" operator="between">
      <formula>0.765</formula>
      <formula>0.93499999999999</formula>
    </cfRule>
    <cfRule type="cellIs" dxfId="288" priority="46" operator="between">
      <formula>0.595</formula>
      <formula>0.7649999999999</formula>
    </cfRule>
    <cfRule type="cellIs" dxfId="287" priority="47" operator="between">
      <formula>0.495</formula>
      <formula>0.5949999999999</formula>
    </cfRule>
    <cfRule type="cellIs" dxfId="286" priority="48" operator="lessThan">
      <formula>0.495</formula>
    </cfRule>
  </conditionalFormatting>
  <conditionalFormatting sqref="G106:L106">
    <cfRule type="containsBlanks" dxfId="285" priority="37">
      <formula>LEN(TRIM(G106))=0</formula>
    </cfRule>
    <cfRule type="cellIs" dxfId="284" priority="38" operator="between">
      <formula>0.935</formula>
      <formula>1</formula>
    </cfRule>
    <cfRule type="cellIs" dxfId="283" priority="39" operator="between">
      <formula>0.765</formula>
      <formula>0.93499999999999</formula>
    </cfRule>
    <cfRule type="cellIs" dxfId="282" priority="40" operator="between">
      <formula>0.595</formula>
      <formula>0.7649999999999</formula>
    </cfRule>
    <cfRule type="cellIs" dxfId="281" priority="41" operator="between">
      <formula>0.495</formula>
      <formula>0.5949999999999</formula>
    </cfRule>
    <cfRule type="cellIs" dxfId="280" priority="42" operator="lessThan">
      <formula>0.495</formula>
    </cfRule>
  </conditionalFormatting>
  <conditionalFormatting sqref="F108:L108">
    <cfRule type="containsBlanks" dxfId="279" priority="31">
      <formula>LEN(TRIM(F108))=0</formula>
    </cfRule>
    <cfRule type="cellIs" dxfId="278" priority="32" operator="between">
      <formula>0.935</formula>
      <formula>1</formula>
    </cfRule>
    <cfRule type="cellIs" dxfId="277" priority="33" operator="between">
      <formula>0.765</formula>
      <formula>0.93499999999999</formula>
    </cfRule>
    <cfRule type="cellIs" dxfId="276" priority="34" operator="between">
      <formula>0.595</formula>
      <formula>0.7649999999999</formula>
    </cfRule>
    <cfRule type="cellIs" dxfId="275" priority="35" operator="between">
      <formula>0.495</formula>
      <formula>0.5949999999999</formula>
    </cfRule>
    <cfRule type="cellIs" dxfId="274" priority="36" operator="lessThan">
      <formula>0.495</formula>
    </cfRule>
  </conditionalFormatting>
  <conditionalFormatting sqref="G108:L108">
    <cfRule type="containsBlanks" dxfId="273" priority="25">
      <formula>LEN(TRIM(G108))=0</formula>
    </cfRule>
    <cfRule type="cellIs" dxfId="272" priority="26" operator="between">
      <formula>0.935</formula>
      <formula>1</formula>
    </cfRule>
    <cfRule type="cellIs" dxfId="271" priority="27" operator="between">
      <formula>0.765</formula>
      <formula>0.93499999999999</formula>
    </cfRule>
    <cfRule type="cellIs" dxfId="270" priority="28" operator="between">
      <formula>0.595</formula>
      <formula>0.7649999999999</formula>
    </cfRule>
    <cfRule type="cellIs" dxfId="269" priority="29" operator="between">
      <formula>0.495</formula>
      <formula>0.5949999999999</formula>
    </cfRule>
    <cfRule type="cellIs" dxfId="268" priority="30" operator="lessThan">
      <formula>0.495</formula>
    </cfRule>
  </conditionalFormatting>
  <conditionalFormatting sqref="F110:L110">
    <cfRule type="containsBlanks" dxfId="267" priority="19">
      <formula>LEN(TRIM(F110))=0</formula>
    </cfRule>
    <cfRule type="cellIs" dxfId="266" priority="20" operator="between">
      <formula>0.935</formula>
      <formula>1</formula>
    </cfRule>
    <cfRule type="cellIs" dxfId="265" priority="21" operator="between">
      <formula>0.765</formula>
      <formula>0.93499999999999</formula>
    </cfRule>
    <cfRule type="cellIs" dxfId="264" priority="22" operator="between">
      <formula>0.595</formula>
      <formula>0.7649999999999</formula>
    </cfRule>
    <cfRule type="cellIs" dxfId="263" priority="23" operator="between">
      <formula>0.495</formula>
      <formula>0.5949999999999</formula>
    </cfRule>
    <cfRule type="cellIs" dxfId="262" priority="24" operator="lessThan">
      <formula>0.495</formula>
    </cfRule>
  </conditionalFormatting>
  <conditionalFormatting sqref="G110:L110">
    <cfRule type="containsBlanks" dxfId="261" priority="13">
      <formula>LEN(TRIM(G110))=0</formula>
    </cfRule>
    <cfRule type="cellIs" dxfId="260" priority="14" operator="between">
      <formula>0.935</formula>
      <formula>1</formula>
    </cfRule>
    <cfRule type="cellIs" dxfId="259" priority="15" operator="between">
      <formula>0.765</formula>
      <formula>0.93499999999999</formula>
    </cfRule>
    <cfRule type="cellIs" dxfId="258" priority="16" operator="between">
      <formula>0.595</formula>
      <formula>0.7649999999999</formula>
    </cfRule>
    <cfRule type="cellIs" dxfId="257" priority="17" operator="between">
      <formula>0.495</formula>
      <formula>0.5949999999999</formula>
    </cfRule>
    <cfRule type="cellIs" dxfId="256" priority="18" operator="lessThan">
      <formula>0.495</formula>
    </cfRule>
  </conditionalFormatting>
  <conditionalFormatting sqref="F112:L112">
    <cfRule type="containsBlanks" dxfId="255" priority="7">
      <formula>LEN(TRIM(F112))=0</formula>
    </cfRule>
    <cfRule type="cellIs" dxfId="254" priority="8" operator="between">
      <formula>0.935</formula>
      <formula>1</formula>
    </cfRule>
    <cfRule type="cellIs" dxfId="253" priority="9" operator="between">
      <formula>0.765</formula>
      <formula>0.93499999999999</formula>
    </cfRule>
    <cfRule type="cellIs" dxfId="252" priority="10" operator="between">
      <formula>0.595</formula>
      <formula>0.7649999999999</formula>
    </cfRule>
    <cfRule type="cellIs" dxfId="251" priority="11" operator="between">
      <formula>0.495</formula>
      <formula>0.5949999999999</formula>
    </cfRule>
    <cfRule type="cellIs" dxfId="250" priority="12" operator="lessThan">
      <formula>0.495</formula>
    </cfRule>
  </conditionalFormatting>
  <conditionalFormatting sqref="G112:L112">
    <cfRule type="containsBlanks" dxfId="249" priority="1">
      <formula>LEN(TRIM(G112))=0</formula>
    </cfRule>
    <cfRule type="cellIs" dxfId="248" priority="2" operator="between">
      <formula>0.935</formula>
      <formula>1</formula>
    </cfRule>
    <cfRule type="cellIs" dxfId="247" priority="3" operator="between">
      <formula>0.765</formula>
      <formula>0.93499999999999</formula>
    </cfRule>
    <cfRule type="cellIs" dxfId="246" priority="4" operator="between">
      <formula>0.595</formula>
      <formula>0.7649999999999</formula>
    </cfRule>
    <cfRule type="cellIs" dxfId="245" priority="5" operator="between">
      <formula>0.495</formula>
      <formula>0.5949999999999</formula>
    </cfRule>
    <cfRule type="cellIs" dxfId="244" priority="6" operator="lessThan">
      <formula>0.495</formula>
    </cfRule>
  </conditionalFormatting>
  <pageMargins left="0.75" right="0.75" top="1" bottom="1" header="0" footer="0"/>
  <pageSetup scale="45" orientation="landscape" horizontalDpi="300" verticalDpi="300" r:id="rId1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20"/>
  <sheetViews>
    <sheetView topLeftCell="A73" zoomScale="60" zoomScaleNormal="60" workbookViewId="0">
      <selection activeCell="C88" sqref="C88"/>
    </sheetView>
  </sheetViews>
  <sheetFormatPr baseColWidth="10" defaultRowHeight="12" x14ac:dyDescent="0.2"/>
  <cols>
    <col min="1" max="1" width="58.85546875" style="1" bestFit="1" customWidth="1"/>
    <col min="2" max="3" width="11.42578125" style="1"/>
    <col min="4" max="4" width="18.5703125" style="1" bestFit="1" customWidth="1"/>
    <col min="5" max="5" width="18.85546875" style="1" customWidth="1"/>
    <col min="6" max="6" width="36.5703125" style="1" customWidth="1"/>
    <col min="7" max="7" width="26.7109375" style="1" customWidth="1"/>
    <col min="8" max="8" width="15" style="1" bestFit="1" customWidth="1"/>
    <col min="9" max="10" width="14" style="1" customWidth="1"/>
    <col min="11" max="11" width="16.85546875" style="1" customWidth="1"/>
    <col min="12" max="12" width="13.140625" style="1" bestFit="1" customWidth="1"/>
    <col min="13" max="13" width="13.7109375" style="1" bestFit="1" customWidth="1"/>
    <col min="14" max="14" width="20" style="1" bestFit="1" customWidth="1"/>
    <col min="15" max="15" width="11.42578125" style="2"/>
    <col min="16" max="16384" width="11.42578125" style="1"/>
  </cols>
  <sheetData>
    <row r="1" spans="1:15" ht="12.75" thickBot="1" x14ac:dyDescent="0.25"/>
    <row r="2" spans="1:15" ht="12.75" thickBot="1" x14ac:dyDescent="0.25">
      <c r="A2" s="3" t="s">
        <v>71</v>
      </c>
      <c r="B2" s="203"/>
      <c r="C2" s="204"/>
      <c r="D2" s="205"/>
      <c r="E2" s="4"/>
      <c r="F2" s="4"/>
      <c r="G2" s="4"/>
      <c r="H2" s="4"/>
      <c r="I2" s="4"/>
      <c r="J2" s="4"/>
      <c r="K2" s="4"/>
      <c r="L2" s="4"/>
      <c r="M2" s="4"/>
      <c r="N2" s="4"/>
      <c r="O2" s="5"/>
    </row>
    <row r="3" spans="1:15" ht="12.75" thickBot="1" x14ac:dyDescent="0.25">
      <c r="A3" s="3" t="s">
        <v>72</v>
      </c>
      <c r="B3" s="206"/>
      <c r="C3" s="207"/>
      <c r="D3" s="208"/>
      <c r="E3" s="4"/>
      <c r="F3" s="4"/>
      <c r="G3" s="4"/>
      <c r="H3" s="4"/>
      <c r="I3" s="4"/>
      <c r="J3" s="4"/>
      <c r="K3" s="4"/>
      <c r="L3" s="4"/>
      <c r="M3" s="4"/>
      <c r="N3" s="4"/>
      <c r="O3" s="5"/>
    </row>
    <row r="4" spans="1:15" ht="12.75" thickBot="1" x14ac:dyDescent="0.25">
      <c r="A4" s="209" t="s">
        <v>0</v>
      </c>
      <c r="B4" s="210"/>
      <c r="C4" s="210"/>
      <c r="D4" s="211"/>
      <c r="E4" s="6"/>
      <c r="F4" s="7" t="s">
        <v>1</v>
      </c>
      <c r="G4" s="7" t="s">
        <v>2</v>
      </c>
      <c r="H4" s="7" t="s">
        <v>3</v>
      </c>
      <c r="I4" s="7" t="s">
        <v>4</v>
      </c>
      <c r="J4" s="7" t="s">
        <v>5</v>
      </c>
      <c r="K4" s="7" t="s">
        <v>6</v>
      </c>
      <c r="L4" s="7" t="s">
        <v>7</v>
      </c>
      <c r="M4" s="4"/>
      <c r="N4" s="4"/>
      <c r="O4" s="5"/>
    </row>
    <row r="5" spans="1:15" ht="12.75" thickBot="1" x14ac:dyDescent="0.25">
      <c r="A5" s="8" t="s">
        <v>8</v>
      </c>
      <c r="B5" s="4"/>
      <c r="C5" s="4"/>
      <c r="D5" s="4"/>
      <c r="E5" s="4"/>
      <c r="F5" s="9" t="s">
        <v>9</v>
      </c>
      <c r="G5" s="9" t="s">
        <v>9</v>
      </c>
      <c r="H5" s="9" t="s">
        <v>9</v>
      </c>
      <c r="I5" s="9" t="s">
        <v>9</v>
      </c>
      <c r="J5" s="9" t="s">
        <v>9</v>
      </c>
      <c r="K5" s="9" t="s">
        <v>9</v>
      </c>
      <c r="L5" s="9" t="s">
        <v>9</v>
      </c>
      <c r="M5" s="4"/>
      <c r="N5" s="4"/>
      <c r="O5" s="5"/>
    </row>
    <row r="6" spans="1:15" ht="12.75" thickBot="1" x14ac:dyDescent="0.25">
      <c r="A6" s="10"/>
      <c r="B6" s="212" t="s">
        <v>10</v>
      </c>
      <c r="C6" s="212"/>
      <c r="D6" s="11"/>
      <c r="E6" s="11"/>
      <c r="F6" s="12"/>
      <c r="G6" s="12"/>
      <c r="H6" s="12"/>
      <c r="I6" s="13"/>
      <c r="J6" s="12"/>
      <c r="K6" s="12"/>
      <c r="L6" s="12"/>
      <c r="M6" s="11"/>
      <c r="N6" s="11"/>
      <c r="O6" s="14"/>
    </row>
    <row r="7" spans="1:15" ht="12.75" thickBot="1" x14ac:dyDescent="0.25">
      <c r="A7" s="112" t="s">
        <v>11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6"/>
    </row>
    <row r="8" spans="1:15" ht="20.25" customHeight="1" thickBot="1" x14ac:dyDescent="0.25">
      <c r="A8" s="111">
        <v>0.2</v>
      </c>
      <c r="B8" s="213" t="s">
        <v>12</v>
      </c>
      <c r="C8" s="213"/>
      <c r="D8" s="6"/>
      <c r="E8" s="18" t="s">
        <v>13</v>
      </c>
      <c r="F8" s="201" t="s">
        <v>14</v>
      </c>
      <c r="G8" s="201"/>
      <c r="H8" s="201"/>
      <c r="I8" s="201"/>
      <c r="J8" s="201"/>
      <c r="K8" s="201"/>
      <c r="L8" s="202"/>
      <c r="M8" s="19" t="s">
        <v>15</v>
      </c>
      <c r="N8" s="19" t="s">
        <v>16</v>
      </c>
      <c r="O8" s="5"/>
    </row>
    <row r="9" spans="1:15" s="29" customFormat="1" ht="19.5" customHeight="1" thickBot="1" x14ac:dyDescent="0.2">
      <c r="A9" s="110" t="s">
        <v>18</v>
      </c>
      <c r="B9" s="117" t="s">
        <v>30</v>
      </c>
      <c r="C9" s="185">
        <v>1</v>
      </c>
      <c r="D9" s="23" t="s">
        <v>19</v>
      </c>
      <c r="E9" s="24">
        <v>0.33333333333333331</v>
      </c>
      <c r="F9" s="25"/>
      <c r="G9" s="25"/>
      <c r="H9" s="25"/>
      <c r="I9" s="25"/>
      <c r="J9" s="25"/>
      <c r="K9" s="25"/>
      <c r="L9" s="25"/>
      <c r="M9" s="26">
        <f>COUNT(F9:L9)</f>
        <v>0</v>
      </c>
      <c r="N9" s="27" t="str">
        <f>IF(M9=0,"",AVERAGE(F9:L9))</f>
        <v/>
      </c>
      <c r="O9" s="28"/>
    </row>
    <row r="10" spans="1:15" s="29" customFormat="1" ht="19.5" customHeight="1" thickBot="1" x14ac:dyDescent="0.2">
      <c r="A10" s="20" t="s">
        <v>20</v>
      </c>
      <c r="B10" s="120" t="s">
        <v>31</v>
      </c>
      <c r="C10" s="186">
        <v>0</v>
      </c>
      <c r="D10" s="23" t="s">
        <v>20</v>
      </c>
      <c r="E10" s="24">
        <v>0.875</v>
      </c>
      <c r="F10" s="25"/>
      <c r="G10" s="25"/>
      <c r="H10" s="25"/>
      <c r="I10" s="25"/>
      <c r="J10" s="25"/>
      <c r="K10" s="25"/>
      <c r="L10" s="25"/>
      <c r="M10" s="26">
        <f>COUNT(F10:L10)</f>
        <v>0</v>
      </c>
      <c r="N10" s="27" t="str">
        <f>IF(M10=0,"",AVERAGE(F10:L10))</f>
        <v/>
      </c>
      <c r="O10" s="28"/>
    </row>
    <row r="11" spans="1:15" s="29" customFormat="1" ht="19.5" customHeight="1" thickBot="1" x14ac:dyDescent="0.25">
      <c r="A11" s="32"/>
      <c r="B11" s="4"/>
      <c r="C11" s="4"/>
      <c r="D11" s="214" t="s">
        <v>21</v>
      </c>
      <c r="E11" s="215"/>
      <c r="F11" s="215"/>
      <c r="G11" s="215"/>
      <c r="H11" s="215"/>
      <c r="I11" s="215"/>
      <c r="J11" s="215"/>
      <c r="K11" s="216"/>
      <c r="L11" s="35"/>
      <c r="M11" s="36"/>
      <c r="N11" s="37"/>
      <c r="O11" s="28"/>
    </row>
    <row r="12" spans="1:15" s="29" customFormat="1" ht="19.5" customHeight="1" thickBot="1" x14ac:dyDescent="0.25">
      <c r="A12" s="32"/>
      <c r="B12" s="4"/>
      <c r="C12" s="4"/>
      <c r="D12" s="40"/>
      <c r="E12" s="42" t="s">
        <v>22</v>
      </c>
      <c r="F12" s="41" t="s">
        <v>23</v>
      </c>
      <c r="G12" s="42" t="s">
        <v>24</v>
      </c>
      <c r="H12" s="43" t="s">
        <v>25</v>
      </c>
      <c r="I12" s="217" t="s">
        <v>26</v>
      </c>
      <c r="J12" s="218"/>
      <c r="K12" s="219"/>
      <c r="L12" s="35"/>
      <c r="M12" s="36"/>
      <c r="N12" s="37"/>
      <c r="O12" s="28"/>
    </row>
    <row r="13" spans="1:15" s="29" customFormat="1" ht="18" customHeight="1" thickBot="1" x14ac:dyDescent="0.25">
      <c r="A13" s="32"/>
      <c r="B13" s="4"/>
      <c r="C13" s="4"/>
      <c r="D13" s="44" t="s">
        <v>19</v>
      </c>
      <c r="E13" s="107">
        <v>0.33333333333333331</v>
      </c>
      <c r="F13" s="45"/>
      <c r="G13" s="46"/>
      <c r="H13" s="47"/>
      <c r="I13" s="48" t="s">
        <v>27</v>
      </c>
      <c r="J13" s="220" t="s">
        <v>28</v>
      </c>
      <c r="K13" s="221"/>
      <c r="L13" s="37"/>
      <c r="M13" s="37"/>
      <c r="N13" s="37"/>
      <c r="O13" s="28"/>
    </row>
    <row r="14" spans="1:15" ht="18" customHeight="1" thickBot="1" x14ac:dyDescent="0.25">
      <c r="A14" s="49"/>
      <c r="B14" s="4"/>
      <c r="C14" s="4"/>
      <c r="D14" s="50" t="s">
        <v>20</v>
      </c>
      <c r="E14" s="108">
        <v>0.875</v>
      </c>
      <c r="F14" s="51"/>
      <c r="G14" s="52"/>
      <c r="H14" s="53"/>
      <c r="I14" s="104"/>
      <c r="J14" s="105"/>
      <c r="K14" s="106"/>
      <c r="L14" s="4"/>
      <c r="M14" s="4"/>
      <c r="N14" s="4"/>
      <c r="O14" s="5"/>
    </row>
    <row r="15" spans="1:15" ht="13.5" customHeight="1" x14ac:dyDescent="0.2">
      <c r="A15" s="49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5"/>
    </row>
    <row r="16" spans="1:15" x14ac:dyDescent="0.2">
      <c r="A16" s="49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5"/>
    </row>
    <row r="17" spans="1:15" x14ac:dyDescent="0.2">
      <c r="A17" s="49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5"/>
    </row>
    <row r="18" spans="1:15" ht="12.75" thickBot="1" x14ac:dyDescent="0.25">
      <c r="A18" s="49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5"/>
    </row>
    <row r="19" spans="1:15" ht="20.25" customHeight="1" thickBot="1" x14ac:dyDescent="0.25">
      <c r="A19" s="113" t="s">
        <v>29</v>
      </c>
      <c r="B19" s="117" t="s">
        <v>30</v>
      </c>
      <c r="C19" s="185">
        <v>1</v>
      </c>
      <c r="D19" s="4"/>
      <c r="E19" s="4"/>
      <c r="F19" s="55">
        <f>F6</f>
        <v>0</v>
      </c>
      <c r="G19" s="55">
        <f>G6</f>
        <v>0</v>
      </c>
      <c r="H19" s="55">
        <f>H6</f>
        <v>0</v>
      </c>
      <c r="I19" s="55">
        <f t="shared" ref="I19:L19" si="0">I6</f>
        <v>0</v>
      </c>
      <c r="J19" s="55">
        <f t="shared" si="0"/>
        <v>0</v>
      </c>
      <c r="K19" s="55">
        <f t="shared" si="0"/>
        <v>0</v>
      </c>
      <c r="L19" s="55">
        <f t="shared" si="0"/>
        <v>0</v>
      </c>
      <c r="M19" s="19" t="s">
        <v>15</v>
      </c>
      <c r="N19" s="19" t="s">
        <v>16</v>
      </c>
      <c r="O19" s="5"/>
    </row>
    <row r="20" spans="1:15" ht="20.25" customHeight="1" thickBot="1" x14ac:dyDescent="0.25">
      <c r="A20" s="111">
        <v>0.2</v>
      </c>
      <c r="B20" s="120" t="s">
        <v>31</v>
      </c>
      <c r="C20" s="186">
        <v>0</v>
      </c>
      <c r="D20" s="4"/>
      <c r="E20" s="4"/>
      <c r="F20" s="56"/>
      <c r="G20" s="56"/>
      <c r="H20" s="56"/>
      <c r="I20" s="56"/>
      <c r="J20" s="56"/>
      <c r="K20" s="56"/>
      <c r="L20" s="56"/>
      <c r="M20" s="26">
        <f>COUNT(F20:L20)</f>
        <v>0</v>
      </c>
      <c r="N20" s="27" t="str">
        <f>IF(M20=0,"",AVERAGE(F20:L20))</f>
        <v/>
      </c>
      <c r="O20" s="57"/>
    </row>
    <row r="21" spans="1:15" ht="20.25" customHeight="1" x14ac:dyDescent="0.2">
      <c r="A21" s="49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5"/>
    </row>
    <row r="22" spans="1:15" x14ac:dyDescent="0.2">
      <c r="A22" s="49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5"/>
    </row>
    <row r="23" spans="1:15" ht="12.75" thickBot="1" x14ac:dyDescent="0.25">
      <c r="A23" s="49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5"/>
    </row>
    <row r="24" spans="1:15" ht="12.75" thickBot="1" x14ac:dyDescent="0.25">
      <c r="A24" s="112" t="s">
        <v>32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5"/>
    </row>
    <row r="25" spans="1:15" ht="15.75" thickBot="1" x14ac:dyDescent="0.25">
      <c r="A25" s="111">
        <v>0.2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5"/>
    </row>
    <row r="26" spans="1:15" ht="33" customHeight="1" thickBot="1" x14ac:dyDescent="0.25">
      <c r="A26" s="109" t="s">
        <v>73</v>
      </c>
      <c r="B26" s="117" t="s">
        <v>30</v>
      </c>
      <c r="C26" s="185">
        <v>1</v>
      </c>
      <c r="D26" s="4"/>
      <c r="E26" s="4"/>
      <c r="F26" s="55">
        <f>+F6</f>
        <v>0</v>
      </c>
      <c r="G26" s="55">
        <f>+G6</f>
        <v>0</v>
      </c>
      <c r="H26" s="55">
        <f>+H6</f>
        <v>0</v>
      </c>
      <c r="I26" s="55">
        <f t="shared" ref="I26:L26" si="1">+I6</f>
        <v>0</v>
      </c>
      <c r="J26" s="55">
        <f t="shared" si="1"/>
        <v>0</v>
      </c>
      <c r="K26" s="55">
        <f t="shared" si="1"/>
        <v>0</v>
      </c>
      <c r="L26" s="55">
        <f t="shared" si="1"/>
        <v>0</v>
      </c>
      <c r="M26" s="19" t="s">
        <v>15</v>
      </c>
      <c r="N26" s="19" t="s">
        <v>16</v>
      </c>
      <c r="O26" s="5"/>
    </row>
    <row r="27" spans="1:15" ht="21" customHeight="1" thickBot="1" x14ac:dyDescent="0.25">
      <c r="A27" s="60"/>
      <c r="B27" s="120" t="s">
        <v>31</v>
      </c>
      <c r="C27" s="186">
        <v>0</v>
      </c>
      <c r="D27" s="4"/>
      <c r="E27" s="4"/>
      <c r="F27" s="56"/>
      <c r="G27" s="56"/>
      <c r="H27" s="56"/>
      <c r="I27" s="56"/>
      <c r="J27" s="56"/>
      <c r="K27" s="56"/>
      <c r="L27" s="56"/>
      <c r="M27" s="26">
        <f>COUNT(F27:L27)</f>
        <v>0</v>
      </c>
      <c r="N27" s="27" t="str">
        <f>IF(M27=0,"",AVERAGE(F27:L27))</f>
        <v/>
      </c>
      <c r="O27" s="5"/>
    </row>
    <row r="28" spans="1:15" x14ac:dyDescent="0.2">
      <c r="A28" s="62"/>
      <c r="B28" s="58"/>
      <c r="C28" s="63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5"/>
    </row>
    <row r="29" spans="1:15" x14ac:dyDescent="0.2">
      <c r="A29" s="62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5"/>
    </row>
    <row r="30" spans="1:15" x14ac:dyDescent="0.2">
      <c r="A30" s="49"/>
      <c r="B30" s="58"/>
      <c r="C30" s="63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5"/>
    </row>
    <row r="31" spans="1:15" ht="13.5" customHeight="1" thickBot="1" x14ac:dyDescent="0.25">
      <c r="A31" s="64"/>
      <c r="B31" s="65"/>
      <c r="C31" s="66"/>
      <c r="D31" s="11"/>
      <c r="E31" s="11"/>
      <c r="F31" s="11"/>
      <c r="G31" s="11"/>
      <c r="H31" s="11"/>
      <c r="I31" s="11"/>
      <c r="J31" s="67"/>
      <c r="K31" s="4"/>
      <c r="L31" s="4"/>
      <c r="M31" s="4"/>
      <c r="N31" s="4"/>
      <c r="O31" s="14"/>
    </row>
    <row r="32" spans="1:15" ht="15.75" thickBot="1" x14ac:dyDescent="0.3">
      <c r="A32" s="115" t="s">
        <v>33</v>
      </c>
      <c r="B32" s="69"/>
      <c r="C32" s="69"/>
      <c r="D32" s="69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6"/>
    </row>
    <row r="33" spans="1:15" ht="15.75" thickBot="1" x14ac:dyDescent="0.25">
      <c r="A33" s="111">
        <v>0.25</v>
      </c>
      <c r="B33" s="58"/>
      <c r="C33" s="63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5"/>
    </row>
    <row r="34" spans="1:15" ht="12.75" thickBot="1" x14ac:dyDescent="0.25">
      <c r="A34" s="70" t="s">
        <v>34</v>
      </c>
      <c r="B34" s="71"/>
      <c r="C34" s="7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4"/>
    </row>
    <row r="35" spans="1:15" ht="12.75" thickBot="1" x14ac:dyDescent="0.25">
      <c r="A35" s="72" t="s">
        <v>35</v>
      </c>
      <c r="B35" s="222" t="s">
        <v>36</v>
      </c>
      <c r="C35" s="222"/>
      <c r="D35" s="4"/>
      <c r="E35" s="4"/>
      <c r="F35" s="73"/>
      <c r="G35" s="73"/>
      <c r="H35" s="73"/>
      <c r="I35" s="73"/>
      <c r="J35" s="73"/>
      <c r="K35" s="73"/>
      <c r="L35" s="73"/>
      <c r="M35" s="73"/>
      <c r="N35" s="73"/>
      <c r="O35" s="5"/>
    </row>
    <row r="36" spans="1:15" ht="27.75" customHeight="1" thickBot="1" x14ac:dyDescent="0.25">
      <c r="A36" s="17"/>
      <c r="B36" s="117" t="s">
        <v>37</v>
      </c>
      <c r="C36" s="185">
        <v>1</v>
      </c>
      <c r="D36" s="4"/>
      <c r="E36" s="7" t="s">
        <v>38</v>
      </c>
      <c r="F36" s="246" t="s">
        <v>42</v>
      </c>
      <c r="G36" s="247"/>
      <c r="H36" s="247"/>
      <c r="I36" s="247"/>
      <c r="J36" s="247"/>
      <c r="K36" s="247"/>
      <c r="L36" s="248"/>
      <c r="M36" s="19" t="s">
        <v>15</v>
      </c>
      <c r="N36" s="19" t="s">
        <v>16</v>
      </c>
      <c r="O36" s="5"/>
    </row>
    <row r="37" spans="1:15" ht="18" customHeight="1" thickBot="1" x14ac:dyDescent="0.25">
      <c r="A37" s="61" t="s">
        <v>44</v>
      </c>
      <c r="B37" s="187" t="s">
        <v>45</v>
      </c>
      <c r="C37" s="188">
        <v>0.76</v>
      </c>
      <c r="D37" s="4"/>
      <c r="E37" s="4"/>
      <c r="F37" s="243"/>
      <c r="G37" s="244"/>
      <c r="H37" s="244"/>
      <c r="I37" s="244"/>
      <c r="J37" s="244"/>
      <c r="K37" s="244"/>
      <c r="L37" s="245"/>
      <c r="M37" s="26">
        <f>COUNT(F37:L37)</f>
        <v>0</v>
      </c>
      <c r="N37" s="27" t="str">
        <f>IF(M37=0,"",AVERAGE(F37:L37))</f>
        <v/>
      </c>
      <c r="O37" s="5"/>
    </row>
    <row r="38" spans="1:15" ht="18" customHeight="1" thickBot="1" x14ac:dyDescent="0.25">
      <c r="A38" s="49"/>
      <c r="B38" s="189" t="s">
        <v>46</v>
      </c>
      <c r="C38" s="190">
        <v>0.51</v>
      </c>
      <c r="D38" s="4"/>
      <c r="E38" s="4"/>
      <c r="F38" s="58"/>
      <c r="G38" s="58"/>
      <c r="H38" s="4"/>
      <c r="I38" s="4"/>
      <c r="J38" s="4"/>
      <c r="K38" s="4"/>
      <c r="L38" s="4"/>
      <c r="M38" s="4"/>
      <c r="N38" s="4"/>
      <c r="O38" s="5"/>
    </row>
    <row r="39" spans="1:15" ht="18" customHeight="1" thickBot="1" x14ac:dyDescent="0.25">
      <c r="A39" s="49"/>
      <c r="B39" s="120" t="s">
        <v>47</v>
      </c>
      <c r="C39" s="186">
        <v>0.33</v>
      </c>
      <c r="D39" s="4"/>
      <c r="E39" s="4"/>
      <c r="F39" s="74"/>
      <c r="G39" s="74"/>
      <c r="H39" s="4"/>
      <c r="I39" s="4"/>
      <c r="J39" s="4"/>
      <c r="K39" s="4"/>
      <c r="L39" s="4"/>
      <c r="M39" s="4"/>
      <c r="N39" s="4"/>
      <c r="O39" s="5"/>
    </row>
    <row r="40" spans="1:15" ht="18" customHeight="1" thickBot="1" x14ac:dyDescent="0.25">
      <c r="A40" s="49"/>
      <c r="B40" s="191" t="s">
        <v>48</v>
      </c>
      <c r="C40" s="186">
        <v>0</v>
      </c>
      <c r="D40" s="4"/>
      <c r="E40" s="4"/>
      <c r="F40" s="73"/>
      <c r="G40" s="73"/>
      <c r="H40" s="4"/>
      <c r="I40" s="4"/>
      <c r="J40" s="4"/>
      <c r="K40" s="4"/>
      <c r="L40" s="4"/>
      <c r="M40" s="4"/>
      <c r="N40" s="4"/>
      <c r="O40" s="5"/>
    </row>
    <row r="41" spans="1:15" ht="12.75" thickBot="1" x14ac:dyDescent="0.25">
      <c r="A41" s="49"/>
      <c r="B41" s="76"/>
      <c r="C41" s="77"/>
      <c r="D41" s="4"/>
      <c r="E41" s="4"/>
      <c r="F41" s="58"/>
      <c r="G41" s="58"/>
      <c r="H41" s="4"/>
      <c r="I41" s="4"/>
      <c r="J41" s="4"/>
      <c r="K41" s="4"/>
      <c r="L41" s="4"/>
      <c r="M41" s="4"/>
      <c r="N41" s="4"/>
      <c r="O41" s="5"/>
    </row>
    <row r="42" spans="1:15" ht="12.75" thickBot="1" x14ac:dyDescent="0.25">
      <c r="A42" s="64"/>
      <c r="B42" s="11"/>
      <c r="C42" s="11"/>
      <c r="D42" s="223"/>
      <c r="E42" s="223"/>
      <c r="F42" s="65"/>
      <c r="G42" s="65"/>
      <c r="H42" s="11"/>
      <c r="I42" s="11"/>
      <c r="J42" s="11"/>
      <c r="K42" s="224" t="s">
        <v>49</v>
      </c>
      <c r="L42" s="225"/>
      <c r="M42" s="249" t="e">
        <f>AVERAGE(N27,N20,N10,N9,N37)</f>
        <v>#DIV/0!</v>
      </c>
      <c r="N42" s="250"/>
      <c r="O42" s="14"/>
    </row>
    <row r="43" spans="1:15" ht="12.75" thickBot="1" x14ac:dyDescent="0.25">
      <c r="A43" s="49"/>
      <c r="B43" s="4"/>
      <c r="C43" s="4"/>
      <c r="D43" s="58"/>
      <c r="E43" s="58"/>
      <c r="F43" s="58"/>
      <c r="G43" s="58"/>
      <c r="H43" s="4"/>
      <c r="I43" s="4"/>
      <c r="J43" s="4"/>
      <c r="K43" s="4"/>
      <c r="L43" s="4"/>
      <c r="M43" s="4"/>
      <c r="N43" s="4"/>
      <c r="O43" s="5"/>
    </row>
    <row r="44" spans="1:15" ht="12.75" thickBot="1" x14ac:dyDescent="0.25">
      <c r="A44" s="209" t="s">
        <v>50</v>
      </c>
      <c r="B44" s="210"/>
      <c r="C44" s="210"/>
      <c r="D44" s="211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6"/>
    </row>
    <row r="45" spans="1:15" ht="12.75" thickBot="1" x14ac:dyDescent="0.25">
      <c r="A45" s="49"/>
      <c r="B45" s="7"/>
      <c r="C45" s="4"/>
      <c r="D45" s="228"/>
      <c r="E45" s="228"/>
      <c r="F45" s="4"/>
      <c r="G45" s="4"/>
      <c r="H45" s="4"/>
      <c r="I45" s="4"/>
      <c r="J45" s="4"/>
      <c r="K45" s="4"/>
      <c r="L45" s="4"/>
      <c r="M45" s="4"/>
      <c r="N45" s="4"/>
      <c r="O45" s="5"/>
    </row>
    <row r="46" spans="1:15" ht="12.75" thickBot="1" x14ac:dyDescent="0.25">
      <c r="A46" s="79" t="s">
        <v>51</v>
      </c>
      <c r="B46" s="117" t="s">
        <v>17</v>
      </c>
      <c r="C46" s="185">
        <v>1</v>
      </c>
      <c r="D46" s="4"/>
      <c r="E46" s="4"/>
      <c r="F46" s="80"/>
      <c r="G46" s="80"/>
      <c r="H46" s="4"/>
      <c r="I46" s="4"/>
      <c r="J46" s="4"/>
      <c r="K46" s="4"/>
      <c r="L46" s="4"/>
      <c r="M46" s="4"/>
      <c r="N46" s="4"/>
      <c r="O46" s="5"/>
    </row>
    <row r="47" spans="1:15" ht="23.25" customHeight="1" thickBot="1" x14ac:dyDescent="0.25">
      <c r="A47" s="49"/>
      <c r="B47" s="187" t="s">
        <v>47</v>
      </c>
      <c r="C47" s="188">
        <v>0.76</v>
      </c>
      <c r="D47" s="4"/>
      <c r="E47" s="4"/>
      <c r="F47" s="246" t="s">
        <v>42</v>
      </c>
      <c r="G47" s="247"/>
      <c r="H47" s="247"/>
      <c r="I47" s="247"/>
      <c r="J47" s="247"/>
      <c r="K47" s="247"/>
      <c r="L47" s="248"/>
      <c r="M47" s="19" t="s">
        <v>15</v>
      </c>
      <c r="N47" s="19" t="s">
        <v>16</v>
      </c>
      <c r="O47" s="5"/>
    </row>
    <row r="48" spans="1:15" ht="23.25" customHeight="1" thickBot="1" x14ac:dyDescent="0.25">
      <c r="A48" s="81" t="s">
        <v>52</v>
      </c>
      <c r="B48" s="189" t="s">
        <v>53</v>
      </c>
      <c r="C48" s="190">
        <v>0.51</v>
      </c>
      <c r="D48" s="4"/>
      <c r="E48" s="4"/>
      <c r="F48" s="243"/>
      <c r="G48" s="244"/>
      <c r="H48" s="244"/>
      <c r="I48" s="244"/>
      <c r="J48" s="244"/>
      <c r="K48" s="244"/>
      <c r="L48" s="245"/>
      <c r="M48" s="26">
        <f>COUNT(F48:L48)</f>
        <v>0</v>
      </c>
      <c r="N48" s="27" t="str">
        <f>IF(M48=0,"",AVERAGE(F48:L48))</f>
        <v/>
      </c>
      <c r="O48" s="5"/>
    </row>
    <row r="49" spans="1:15" ht="23.25" customHeight="1" thickBot="1" x14ac:dyDescent="0.25">
      <c r="A49" s="49"/>
      <c r="B49" s="120" t="s">
        <v>54</v>
      </c>
      <c r="C49" s="186">
        <v>0.33</v>
      </c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5"/>
    </row>
    <row r="50" spans="1:15" ht="23.25" customHeight="1" thickBot="1" x14ac:dyDescent="0.25">
      <c r="A50" s="49"/>
      <c r="B50" s="191" t="s">
        <v>55</v>
      </c>
      <c r="C50" s="186">
        <v>0</v>
      </c>
      <c r="D50" s="4"/>
      <c r="E50" s="4"/>
      <c r="F50" s="58"/>
      <c r="G50" s="58"/>
      <c r="H50" s="4"/>
      <c r="I50" s="4"/>
      <c r="J50" s="4"/>
      <c r="K50" s="4"/>
      <c r="L50" s="4"/>
      <c r="M50" s="4"/>
      <c r="N50" s="4"/>
      <c r="O50" s="5"/>
    </row>
    <row r="51" spans="1:15" x14ac:dyDescent="0.2">
      <c r="A51" s="4"/>
      <c r="B51" s="58"/>
      <c r="C51" s="82"/>
      <c r="D51" s="4"/>
      <c r="E51" s="4"/>
      <c r="F51" s="58"/>
      <c r="G51" s="58"/>
      <c r="H51" s="4"/>
      <c r="I51" s="4"/>
      <c r="J51" s="4"/>
      <c r="K51" s="4"/>
      <c r="L51" s="4"/>
      <c r="M51" s="4"/>
      <c r="N51" s="4"/>
      <c r="O51" s="5"/>
    </row>
    <row r="52" spans="1:15" x14ac:dyDescent="0.2">
      <c r="A52" s="83" t="s">
        <v>56</v>
      </c>
      <c r="B52" s="82"/>
      <c r="C52" s="4"/>
      <c r="D52" s="229"/>
      <c r="E52" s="229"/>
      <c r="F52" s="58"/>
      <c r="G52" s="58"/>
      <c r="H52" s="4"/>
      <c r="I52" s="4"/>
      <c r="J52" s="4"/>
      <c r="K52" s="4"/>
      <c r="L52" s="4"/>
      <c r="M52" s="4"/>
      <c r="N52" s="4"/>
      <c r="O52" s="5"/>
    </row>
    <row r="53" spans="1:15" ht="12.75" thickBot="1" x14ac:dyDescent="0.25">
      <c r="B53" s="7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5"/>
    </row>
    <row r="54" spans="1:15" ht="22.5" customHeight="1" thickBot="1" x14ac:dyDescent="0.25">
      <c r="A54" s="85" t="s">
        <v>57</v>
      </c>
      <c r="B54" s="117" t="s">
        <v>30</v>
      </c>
      <c r="C54" s="185">
        <v>1</v>
      </c>
      <c r="D54" s="228"/>
      <c r="E54" s="228"/>
      <c r="F54" s="246" t="s">
        <v>42</v>
      </c>
      <c r="G54" s="247"/>
      <c r="H54" s="247"/>
      <c r="I54" s="247"/>
      <c r="J54" s="247"/>
      <c r="K54" s="247"/>
      <c r="L54" s="248"/>
      <c r="M54" s="19" t="s">
        <v>15</v>
      </c>
      <c r="N54" s="19" t="s">
        <v>16</v>
      </c>
      <c r="O54" s="5"/>
    </row>
    <row r="55" spans="1:15" ht="22.5" customHeight="1" thickBot="1" x14ac:dyDescent="0.25">
      <c r="B55" s="120" t="s">
        <v>31</v>
      </c>
      <c r="C55" s="186">
        <v>0</v>
      </c>
      <c r="D55" s="58"/>
      <c r="E55" s="63"/>
      <c r="F55" s="243"/>
      <c r="G55" s="244"/>
      <c r="H55" s="244"/>
      <c r="I55" s="244"/>
      <c r="J55" s="244"/>
      <c r="K55" s="244"/>
      <c r="L55" s="245"/>
      <c r="M55" s="26">
        <f>COUNT(F55:L55)</f>
        <v>0</v>
      </c>
      <c r="N55" s="27" t="str">
        <f>IF(M55=0,"",AVERAGE(F55:L55))</f>
        <v/>
      </c>
      <c r="O55" s="5"/>
    </row>
    <row r="56" spans="1:15" x14ac:dyDescent="0.2">
      <c r="A56" s="49"/>
      <c r="B56" s="58"/>
      <c r="C56" s="58"/>
      <c r="D56" s="58"/>
      <c r="E56" s="63"/>
      <c r="F56" s="4"/>
      <c r="G56" s="4"/>
      <c r="H56" s="4"/>
      <c r="I56" s="4"/>
      <c r="J56" s="4"/>
      <c r="K56" s="4"/>
      <c r="L56" s="4"/>
      <c r="M56" s="4"/>
      <c r="N56" s="4"/>
      <c r="O56" s="5"/>
    </row>
    <row r="57" spans="1:15" x14ac:dyDescent="0.2">
      <c r="A57" s="49"/>
      <c r="B57" s="4"/>
      <c r="C57" s="4"/>
      <c r="D57" s="229"/>
      <c r="E57" s="229"/>
      <c r="F57" s="4"/>
      <c r="G57" s="4"/>
      <c r="H57" s="4"/>
      <c r="I57" s="4"/>
      <c r="J57" s="4"/>
      <c r="K57" s="4"/>
      <c r="L57" s="4"/>
      <c r="M57" s="4"/>
      <c r="N57" s="4"/>
      <c r="O57" s="5"/>
    </row>
    <row r="58" spans="1:15" ht="14.25" customHeight="1" thickBot="1" x14ac:dyDescent="0.25">
      <c r="A58" s="49"/>
      <c r="B58" s="7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5"/>
    </row>
    <row r="59" spans="1:15" ht="21" customHeight="1" thickBot="1" x14ac:dyDescent="0.25">
      <c r="A59" s="85" t="s">
        <v>59</v>
      </c>
      <c r="B59" s="117" t="s">
        <v>30</v>
      </c>
      <c r="C59" s="185">
        <v>1</v>
      </c>
      <c r="D59" s="228"/>
      <c r="E59" s="228"/>
      <c r="F59" s="246" t="s">
        <v>42</v>
      </c>
      <c r="G59" s="247"/>
      <c r="H59" s="247"/>
      <c r="I59" s="247"/>
      <c r="J59" s="247"/>
      <c r="K59" s="247"/>
      <c r="L59" s="248"/>
      <c r="M59" s="19" t="s">
        <v>15</v>
      </c>
      <c r="N59" s="19" t="s">
        <v>16</v>
      </c>
      <c r="O59" s="5"/>
    </row>
    <row r="60" spans="1:15" ht="21" customHeight="1" thickBot="1" x14ac:dyDescent="0.25">
      <c r="A60" s="49"/>
      <c r="B60" s="120" t="s">
        <v>31</v>
      </c>
      <c r="C60" s="186">
        <v>0</v>
      </c>
      <c r="D60" s="58"/>
      <c r="E60" s="63"/>
      <c r="F60" s="243"/>
      <c r="G60" s="244"/>
      <c r="H60" s="244"/>
      <c r="I60" s="244"/>
      <c r="J60" s="244"/>
      <c r="K60" s="244"/>
      <c r="L60" s="245"/>
      <c r="M60" s="26">
        <f>COUNT(F60:L60)</f>
        <v>0</v>
      </c>
      <c r="N60" s="27" t="str">
        <f>IF(M60=0,"",AVERAGE(F60:L60))</f>
        <v/>
      </c>
      <c r="O60" s="5"/>
    </row>
    <row r="61" spans="1:15" x14ac:dyDescent="0.2">
      <c r="A61" s="49"/>
      <c r="B61" s="58"/>
      <c r="C61" s="58"/>
      <c r="D61" s="58"/>
      <c r="E61" s="63"/>
      <c r="G61" s="4"/>
      <c r="H61" s="4"/>
      <c r="I61" s="4"/>
      <c r="J61" s="4"/>
      <c r="K61" s="4"/>
      <c r="L61" s="4"/>
      <c r="O61" s="5"/>
    </row>
    <row r="62" spans="1:15" x14ac:dyDescent="0.2">
      <c r="A62" s="49"/>
      <c r="B62" s="63"/>
      <c r="C62" s="58"/>
      <c r="D62" s="229"/>
      <c r="E62" s="229"/>
      <c r="F62" s="4"/>
      <c r="G62" s="4"/>
      <c r="H62" s="4"/>
      <c r="I62" s="4"/>
      <c r="J62" s="4"/>
      <c r="K62" s="4"/>
      <c r="L62" s="4"/>
      <c r="M62" s="4"/>
      <c r="N62" s="4"/>
      <c r="O62" s="5"/>
    </row>
    <row r="63" spans="1:15" ht="12.75" thickBot="1" x14ac:dyDescent="0.25">
      <c r="A63" s="49"/>
      <c r="B63" s="228"/>
      <c r="C63" s="228"/>
      <c r="D63" s="58"/>
      <c r="E63" s="63"/>
      <c r="F63" s="58"/>
      <c r="G63" s="58"/>
      <c r="H63" s="4"/>
      <c r="I63" s="4"/>
      <c r="J63" s="4"/>
      <c r="K63" s="4"/>
      <c r="L63" s="4"/>
      <c r="M63" s="4"/>
      <c r="N63" s="4"/>
      <c r="O63" s="5"/>
    </row>
    <row r="64" spans="1:15" ht="12.75" thickBot="1" x14ac:dyDescent="0.25">
      <c r="A64" s="64"/>
      <c r="B64" s="11"/>
      <c r="C64" s="11"/>
      <c r="D64" s="11"/>
      <c r="E64" s="11"/>
      <c r="F64" s="86"/>
      <c r="G64" s="86"/>
      <c r="H64" s="11"/>
      <c r="I64" s="11"/>
      <c r="J64" s="11"/>
      <c r="K64" s="224" t="s">
        <v>60</v>
      </c>
      <c r="L64" s="225"/>
      <c r="M64" s="249" t="e">
        <f>AVERAGE(N48,N55,N60)</f>
        <v>#DIV/0!</v>
      </c>
      <c r="N64" s="250"/>
      <c r="O64" s="14"/>
    </row>
    <row r="65" spans="1:15" ht="12.75" thickBot="1" x14ac:dyDescent="0.25">
      <c r="A65" s="87"/>
      <c r="B65" s="15"/>
      <c r="C65" s="15"/>
      <c r="D65" s="15"/>
      <c r="E65" s="15"/>
      <c r="F65" s="88"/>
      <c r="G65" s="88"/>
      <c r="H65" s="15"/>
      <c r="I65" s="15"/>
      <c r="J65" s="15"/>
      <c r="K65" s="15"/>
      <c r="L65" s="15"/>
      <c r="M65" s="15"/>
      <c r="N65" s="15"/>
      <c r="O65" s="16"/>
    </row>
    <row r="66" spans="1:15" ht="12.75" thickBot="1" x14ac:dyDescent="0.25">
      <c r="A66" s="209" t="s">
        <v>61</v>
      </c>
      <c r="B66" s="210"/>
      <c r="C66" s="210"/>
      <c r="D66" s="211"/>
      <c r="E66" s="4"/>
      <c r="F66" s="4"/>
      <c r="G66" s="4"/>
      <c r="H66" s="4"/>
      <c r="I66" s="4"/>
      <c r="J66" s="4"/>
      <c r="K66" s="4"/>
      <c r="L66" s="4"/>
      <c r="M66" s="4"/>
      <c r="N66" s="4"/>
      <c r="O66" s="5"/>
    </row>
    <row r="67" spans="1:15" ht="12.75" thickBot="1" x14ac:dyDescent="0.25">
      <c r="A67" s="17"/>
      <c r="B67" s="89"/>
      <c r="C67" s="89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5"/>
    </row>
    <row r="68" spans="1:15" ht="21.75" customHeight="1" thickBot="1" x14ac:dyDescent="0.25">
      <c r="A68" s="90" t="s">
        <v>62</v>
      </c>
      <c r="B68" s="117" t="s">
        <v>30</v>
      </c>
      <c r="C68" s="185">
        <v>1</v>
      </c>
      <c r="D68" s="228"/>
      <c r="E68" s="228"/>
      <c r="F68" s="246" t="s">
        <v>42</v>
      </c>
      <c r="G68" s="247"/>
      <c r="H68" s="247"/>
      <c r="I68" s="247"/>
      <c r="J68" s="247"/>
      <c r="K68" s="247"/>
      <c r="L68" s="248"/>
      <c r="M68" s="19" t="s">
        <v>15</v>
      </c>
      <c r="N68" s="19" t="s">
        <v>16</v>
      </c>
      <c r="O68" s="5"/>
    </row>
    <row r="69" spans="1:15" ht="20.25" customHeight="1" thickBot="1" x14ac:dyDescent="0.25">
      <c r="A69" s="49"/>
      <c r="B69" s="120" t="s">
        <v>31</v>
      </c>
      <c r="C69" s="186">
        <v>0</v>
      </c>
      <c r="D69" s="58"/>
      <c r="E69" s="63"/>
      <c r="F69" s="243"/>
      <c r="G69" s="244"/>
      <c r="H69" s="244"/>
      <c r="I69" s="244"/>
      <c r="J69" s="244"/>
      <c r="K69" s="244"/>
      <c r="L69" s="245"/>
      <c r="M69" s="26">
        <f>COUNT(F69:L69)</f>
        <v>0</v>
      </c>
      <c r="N69" s="27" t="str">
        <f>IF(M69=0,"",AVERAGE(F69:L69))</f>
        <v/>
      </c>
      <c r="O69" s="5"/>
    </row>
    <row r="70" spans="1:15" ht="20.25" customHeight="1" thickBot="1" x14ac:dyDescent="0.25">
      <c r="A70" s="49"/>
      <c r="B70" s="167"/>
      <c r="C70" s="167"/>
      <c r="D70" s="167"/>
      <c r="E70" s="63"/>
      <c r="F70" s="174"/>
      <c r="G70" s="174"/>
      <c r="H70" s="174"/>
      <c r="I70" s="174"/>
      <c r="J70" s="174"/>
      <c r="K70" s="174"/>
      <c r="L70" s="174"/>
      <c r="M70" s="102"/>
      <c r="N70" s="103"/>
      <c r="O70" s="5"/>
    </row>
    <row r="71" spans="1:15" ht="16.5" customHeight="1" thickBot="1" x14ac:dyDescent="0.25">
      <c r="A71" s="49"/>
      <c r="B71" s="167"/>
      <c r="C71" s="167"/>
      <c r="D71" s="167"/>
      <c r="E71" s="63"/>
      <c r="F71" s="174"/>
      <c r="G71" s="174"/>
      <c r="H71" s="174"/>
      <c r="I71" s="174"/>
      <c r="J71" s="174"/>
      <c r="K71" s="224" t="s">
        <v>63</v>
      </c>
      <c r="L71" s="225"/>
      <c r="M71" s="249" t="e">
        <f>AVERAGE(N69)</f>
        <v>#DIV/0!</v>
      </c>
      <c r="N71" s="250"/>
      <c r="O71" s="5"/>
    </row>
    <row r="72" spans="1:15" ht="20.25" customHeight="1" thickBot="1" x14ac:dyDescent="0.25">
      <c r="A72" s="49"/>
      <c r="B72" s="167"/>
      <c r="C72" s="167"/>
      <c r="D72" s="167"/>
      <c r="E72" s="63"/>
      <c r="F72" s="174"/>
      <c r="G72" s="174"/>
      <c r="H72" s="174"/>
      <c r="I72" s="174"/>
      <c r="J72" s="174"/>
      <c r="K72" s="174"/>
      <c r="L72" s="174"/>
      <c r="M72" s="102"/>
      <c r="N72" s="103"/>
      <c r="O72" s="5"/>
    </row>
    <row r="73" spans="1:15" ht="34.5" customHeight="1" thickBot="1" x14ac:dyDescent="0.25">
      <c r="A73" s="49"/>
      <c r="B73" s="167"/>
      <c r="C73" s="167"/>
      <c r="D73" s="167"/>
      <c r="E73" s="63"/>
      <c r="F73" s="233" t="s">
        <v>101</v>
      </c>
      <c r="G73" s="175" t="s">
        <v>99</v>
      </c>
      <c r="H73" s="235" t="s">
        <v>100</v>
      </c>
      <c r="I73" s="236"/>
      <c r="J73" s="236"/>
      <c r="K73" s="237"/>
      <c r="L73" s="174"/>
      <c r="M73" s="102"/>
      <c r="N73" s="103"/>
      <c r="O73" s="5"/>
    </row>
    <row r="74" spans="1:15" ht="34.5" customHeight="1" thickBot="1" x14ac:dyDescent="0.25">
      <c r="A74" s="49"/>
      <c r="B74" s="167"/>
      <c r="C74" s="167"/>
      <c r="D74" s="167"/>
      <c r="E74" s="63"/>
      <c r="F74" s="234"/>
      <c r="G74" s="176"/>
      <c r="H74" s="238"/>
      <c r="I74" s="239"/>
      <c r="J74" s="239"/>
      <c r="K74" s="240"/>
      <c r="L74" s="174"/>
      <c r="M74" s="102"/>
      <c r="N74" s="103"/>
      <c r="O74" s="5"/>
    </row>
    <row r="75" spans="1:15" ht="18" customHeight="1" thickBot="1" x14ac:dyDescent="0.25">
      <c r="A75" s="49"/>
      <c r="B75" s="167"/>
      <c r="C75" s="167"/>
      <c r="D75" s="167"/>
      <c r="E75" s="63"/>
      <c r="F75" s="103"/>
      <c r="G75" s="174"/>
      <c r="H75" s="174"/>
      <c r="I75" s="174"/>
      <c r="J75" s="174"/>
      <c r="K75" s="174"/>
      <c r="L75" s="174"/>
      <c r="M75" s="102"/>
      <c r="N75" s="103"/>
      <c r="O75" s="5"/>
    </row>
    <row r="76" spans="1:15" ht="12.75" thickBot="1" x14ac:dyDescent="0.25">
      <c r="A76" s="87"/>
      <c r="B76" s="91"/>
      <c r="C76" s="15"/>
      <c r="D76" s="91"/>
      <c r="E76" s="91"/>
      <c r="F76" s="91"/>
      <c r="G76" s="91"/>
      <c r="H76" s="15"/>
      <c r="I76" s="15"/>
      <c r="J76" s="15"/>
      <c r="K76" s="15"/>
      <c r="L76" s="15"/>
      <c r="M76" s="15"/>
      <c r="N76" s="15"/>
      <c r="O76" s="16"/>
    </row>
    <row r="77" spans="1:15" x14ac:dyDescent="0.2">
      <c r="A77" s="68" t="s">
        <v>64</v>
      </c>
      <c r="B77" s="69"/>
      <c r="C77" s="69"/>
      <c r="D77" s="69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92"/>
    </row>
    <row r="78" spans="1:15" ht="12.75" thickBot="1" x14ac:dyDescent="0.25">
      <c r="A78" s="70" t="s">
        <v>65</v>
      </c>
      <c r="B78" s="71"/>
      <c r="C78" s="7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93"/>
    </row>
    <row r="79" spans="1:15" ht="12.75" thickBot="1" x14ac:dyDescent="0.25">
      <c r="A79" s="87"/>
      <c r="B79" s="91"/>
      <c r="C79" s="15"/>
      <c r="D79" s="91"/>
      <c r="E79" s="91"/>
      <c r="F79" s="91"/>
      <c r="G79" s="91"/>
      <c r="H79" s="15"/>
      <c r="I79" s="15"/>
      <c r="J79" s="15"/>
      <c r="K79" s="15"/>
      <c r="L79" s="15"/>
      <c r="M79" s="15"/>
      <c r="N79" s="15"/>
      <c r="O79" s="16"/>
    </row>
    <row r="80" spans="1:15" ht="12.75" thickBot="1" x14ac:dyDescent="0.25">
      <c r="A80" s="209" t="s">
        <v>66</v>
      </c>
      <c r="B80" s="210"/>
      <c r="C80" s="210"/>
      <c r="D80" s="211"/>
      <c r="E80" s="58"/>
      <c r="F80" s="58"/>
      <c r="G80" s="58"/>
      <c r="H80" s="4"/>
      <c r="I80" s="4"/>
      <c r="J80" s="4"/>
      <c r="K80" s="4"/>
      <c r="L80" s="4"/>
      <c r="M80" s="4"/>
      <c r="N80" s="4"/>
      <c r="O80" s="5"/>
    </row>
    <row r="81" spans="1:15" s="96" customFormat="1" ht="12.75" thickBot="1" x14ac:dyDescent="0.25">
      <c r="A81" s="62"/>
      <c r="B81" s="58"/>
      <c r="C81" s="58"/>
      <c r="D81" s="58"/>
      <c r="E81" s="94"/>
      <c r="F81" s="58"/>
      <c r="G81" s="58"/>
      <c r="H81" s="4"/>
      <c r="I81" s="4"/>
      <c r="J81" s="4"/>
      <c r="K81" s="4"/>
      <c r="L81" s="4"/>
      <c r="M81" s="4"/>
      <c r="N81" s="4"/>
      <c r="O81" s="95"/>
    </row>
    <row r="82" spans="1:15" ht="22.5" customHeight="1" thickBot="1" x14ac:dyDescent="0.25">
      <c r="A82" s="97" t="s">
        <v>67</v>
      </c>
      <c r="B82" s="117" t="s">
        <v>30</v>
      </c>
      <c r="C82" s="185">
        <v>1</v>
      </c>
      <c r="D82" s="228"/>
      <c r="E82" s="228"/>
      <c r="F82" s="168">
        <f>+F6</f>
        <v>0</v>
      </c>
      <c r="G82" s="168">
        <f t="shared" ref="G82:L82" si="2">+G6</f>
        <v>0</v>
      </c>
      <c r="H82" s="168">
        <f t="shared" si="2"/>
        <v>0</v>
      </c>
      <c r="I82" s="168">
        <f t="shared" si="2"/>
        <v>0</v>
      </c>
      <c r="J82" s="168">
        <f t="shared" si="2"/>
        <v>0</v>
      </c>
      <c r="K82" s="168">
        <f t="shared" si="2"/>
        <v>0</v>
      </c>
      <c r="L82" s="168">
        <f t="shared" si="2"/>
        <v>0</v>
      </c>
      <c r="M82" s="19" t="s">
        <v>15</v>
      </c>
      <c r="N82" s="19" t="s">
        <v>16</v>
      </c>
      <c r="O82" s="5"/>
    </row>
    <row r="83" spans="1:15" ht="20.25" customHeight="1" thickBot="1" x14ac:dyDescent="0.25">
      <c r="A83" s="111">
        <v>7.0000000000000007E-2</v>
      </c>
      <c r="B83" s="120" t="s">
        <v>31</v>
      </c>
      <c r="C83" s="186">
        <v>0</v>
      </c>
      <c r="D83" s="58"/>
      <c r="E83" s="63"/>
      <c r="F83" s="56"/>
      <c r="G83" s="56"/>
      <c r="H83" s="56"/>
      <c r="I83" s="56"/>
      <c r="J83" s="56"/>
      <c r="K83" s="56"/>
      <c r="L83" s="56"/>
      <c r="M83" s="26">
        <f>COUNT(F83:L83)</f>
        <v>0</v>
      </c>
      <c r="N83" s="27" t="str">
        <f>IF(M83=0,"",AVERAGE(F83:L83))</f>
        <v/>
      </c>
      <c r="O83" s="5"/>
    </row>
    <row r="84" spans="1:15" ht="22.5" customHeight="1" x14ac:dyDescent="0.2">
      <c r="A84" s="49"/>
      <c r="B84" s="58"/>
      <c r="C84" s="4"/>
      <c r="D84" s="58"/>
      <c r="E84" s="63"/>
      <c r="F84" s="4"/>
      <c r="G84" s="4"/>
      <c r="H84" s="4"/>
      <c r="I84" s="4"/>
      <c r="J84" s="4"/>
      <c r="K84" s="4"/>
      <c r="L84" s="4"/>
      <c r="M84" s="4"/>
      <c r="N84" s="4"/>
      <c r="O84" s="5"/>
    </row>
    <row r="85" spans="1:15" ht="15.75" customHeight="1" x14ac:dyDescent="0.2">
      <c r="A85" s="49"/>
      <c r="B85" s="58"/>
      <c r="C85" s="4"/>
      <c r="D85" s="229"/>
      <c r="E85" s="229"/>
      <c r="F85" s="58"/>
      <c r="G85" s="58"/>
      <c r="H85" s="4"/>
      <c r="I85" s="4"/>
      <c r="J85" s="4"/>
      <c r="K85" s="4"/>
      <c r="L85" s="4"/>
      <c r="M85" s="4"/>
      <c r="N85" s="4"/>
      <c r="O85" s="5"/>
    </row>
    <row r="86" spans="1:15" ht="12.75" thickBot="1" x14ac:dyDescent="0.25">
      <c r="A86" s="49"/>
      <c r="B86" s="4"/>
      <c r="C86" s="4"/>
      <c r="D86" s="58"/>
      <c r="E86" s="58"/>
      <c r="F86" s="58"/>
      <c r="G86" s="58"/>
      <c r="H86" s="4"/>
      <c r="I86" s="4"/>
      <c r="J86" s="4"/>
      <c r="K86" s="4"/>
      <c r="L86" s="4"/>
      <c r="M86" s="4"/>
      <c r="N86" s="4"/>
      <c r="O86" s="5"/>
    </row>
    <row r="87" spans="1:15" ht="22.5" customHeight="1" thickBot="1" x14ac:dyDescent="0.25">
      <c r="A87" s="97" t="s">
        <v>96</v>
      </c>
      <c r="B87" s="117" t="s">
        <v>30</v>
      </c>
      <c r="C87" s="185">
        <v>1</v>
      </c>
      <c r="D87" s="228"/>
      <c r="E87" s="228"/>
      <c r="F87" s="168">
        <f>+F6</f>
        <v>0</v>
      </c>
      <c r="G87" s="168">
        <f t="shared" ref="G87:L87" si="3">+G6</f>
        <v>0</v>
      </c>
      <c r="H87" s="168">
        <f t="shared" si="3"/>
        <v>0</v>
      </c>
      <c r="I87" s="168">
        <f t="shared" si="3"/>
        <v>0</v>
      </c>
      <c r="J87" s="168">
        <f t="shared" si="3"/>
        <v>0</v>
      </c>
      <c r="K87" s="168">
        <f t="shared" si="3"/>
        <v>0</v>
      </c>
      <c r="L87" s="168">
        <f t="shared" si="3"/>
        <v>0</v>
      </c>
      <c r="M87" s="19" t="s">
        <v>15</v>
      </c>
      <c r="N87" s="19" t="s">
        <v>16</v>
      </c>
      <c r="O87" s="5"/>
    </row>
    <row r="88" spans="1:15" ht="20.25" customHeight="1" thickBot="1" x14ac:dyDescent="0.25">
      <c r="A88" s="111">
        <v>0.08</v>
      </c>
      <c r="B88" s="120" t="s">
        <v>31</v>
      </c>
      <c r="C88" s="186">
        <v>0</v>
      </c>
      <c r="D88" s="58"/>
      <c r="E88" s="63"/>
      <c r="F88" s="56"/>
      <c r="G88" s="56"/>
      <c r="H88" s="56"/>
      <c r="I88" s="56"/>
      <c r="J88" s="56"/>
      <c r="K88" s="56"/>
      <c r="L88" s="56"/>
      <c r="M88" s="26">
        <f>COUNT(F88:L88)</f>
        <v>0</v>
      </c>
      <c r="N88" s="27" t="str">
        <f>IF(M88=0,"",AVERAGE(F88:L88))</f>
        <v/>
      </c>
      <c r="O88" s="5"/>
    </row>
    <row r="89" spans="1:15" ht="22.5" customHeight="1" x14ac:dyDescent="0.2">
      <c r="A89" s="49"/>
      <c r="B89" s="4"/>
      <c r="C89" s="4"/>
      <c r="D89" s="58"/>
      <c r="E89" s="63"/>
      <c r="F89" s="4"/>
      <c r="G89" s="4"/>
      <c r="H89" s="4"/>
      <c r="I89" s="4"/>
      <c r="J89" s="4"/>
      <c r="K89" s="4"/>
      <c r="L89" s="4"/>
      <c r="M89" s="4"/>
      <c r="N89" s="4"/>
      <c r="O89" s="5"/>
    </row>
    <row r="90" spans="1:15" ht="12.75" thickBot="1" x14ac:dyDescent="0.25">
      <c r="A90" s="49"/>
      <c r="B90" s="4"/>
      <c r="C90" s="4"/>
      <c r="D90" s="58"/>
      <c r="E90" s="58"/>
      <c r="F90" s="58"/>
      <c r="G90" s="58"/>
      <c r="H90" s="4"/>
      <c r="I90" s="4"/>
      <c r="J90" s="4"/>
      <c r="K90" s="4"/>
      <c r="L90" s="4"/>
      <c r="M90" s="4"/>
      <c r="N90" s="4"/>
      <c r="O90" s="5"/>
    </row>
    <row r="91" spans="1:15" ht="12.75" thickBot="1" x14ac:dyDescent="0.25">
      <c r="A91" s="49"/>
      <c r="B91" s="4"/>
      <c r="C91" s="4"/>
      <c r="D91" s="58"/>
      <c r="E91" s="58"/>
      <c r="F91" s="58"/>
      <c r="G91" s="58"/>
      <c r="H91" s="4"/>
      <c r="I91" s="4"/>
      <c r="J91" s="4"/>
      <c r="K91" s="224" t="s">
        <v>68</v>
      </c>
      <c r="L91" s="225"/>
      <c r="M91" s="251" t="e">
        <f>AVERAGE(N83,N88)</f>
        <v>#DIV/0!</v>
      </c>
      <c r="N91" s="252"/>
      <c r="O91" s="5"/>
    </row>
    <row r="92" spans="1:15" x14ac:dyDescent="0.2">
      <c r="A92" s="49"/>
      <c r="B92" s="4"/>
      <c r="C92" s="4"/>
      <c r="D92" s="58"/>
      <c r="E92" s="58"/>
      <c r="F92" s="58"/>
      <c r="G92" s="58"/>
      <c r="H92" s="4"/>
      <c r="I92" s="4"/>
      <c r="J92" s="4"/>
      <c r="K92" s="4"/>
      <c r="L92" s="4"/>
      <c r="M92" s="4"/>
      <c r="N92" s="4"/>
      <c r="O92" s="5"/>
    </row>
    <row r="93" spans="1:15" ht="12.75" thickBot="1" x14ac:dyDescent="0.25">
      <c r="A93" s="49"/>
      <c r="B93" s="4"/>
      <c r="C93" s="4"/>
      <c r="D93" s="58"/>
      <c r="E93" s="58"/>
      <c r="F93" s="58"/>
      <c r="G93" s="58"/>
      <c r="H93" s="4"/>
      <c r="I93" s="4"/>
      <c r="J93" s="4"/>
      <c r="K93" s="4"/>
      <c r="L93" s="4"/>
      <c r="M93" s="4"/>
      <c r="N93" s="4"/>
      <c r="O93" s="5"/>
    </row>
    <row r="94" spans="1:15" ht="13.5" customHeight="1" thickBot="1" x14ac:dyDescent="0.25">
      <c r="A94" s="49"/>
      <c r="B94" s="4"/>
      <c r="C94" s="4"/>
      <c r="D94" s="58"/>
      <c r="E94" s="58"/>
      <c r="F94" s="58"/>
      <c r="G94" s="58"/>
      <c r="H94" s="4"/>
      <c r="I94" s="4"/>
      <c r="J94" s="4"/>
      <c r="K94" s="224" t="s">
        <v>69</v>
      </c>
      <c r="L94" s="225"/>
      <c r="M94" s="249" t="e">
        <f>AVERAGE(N37,N48,N55,N60,N69)</f>
        <v>#DIV/0!</v>
      </c>
      <c r="N94" s="252"/>
      <c r="O94" s="5"/>
    </row>
    <row r="95" spans="1:15" x14ac:dyDescent="0.2">
      <c r="A95" s="62"/>
      <c r="B95" s="4"/>
      <c r="C95" s="4"/>
      <c r="D95" s="58"/>
      <c r="E95" s="58"/>
      <c r="F95" s="58"/>
      <c r="G95" s="58"/>
      <c r="H95" s="4"/>
      <c r="I95" s="4"/>
      <c r="J95" s="4"/>
      <c r="K95" s="6"/>
      <c r="L95" s="6"/>
      <c r="M95" s="4"/>
      <c r="N95" s="4"/>
      <c r="O95" s="5"/>
    </row>
    <row r="96" spans="1:15" ht="12.75" thickBot="1" x14ac:dyDescent="0.25">
      <c r="A96" s="62"/>
      <c r="B96" s="58"/>
      <c r="C96" s="63"/>
      <c r="D96" s="58"/>
      <c r="E96" s="58"/>
      <c r="F96" s="98"/>
      <c r="G96" s="98"/>
      <c r="H96" s="98"/>
      <c r="I96" s="98"/>
      <c r="J96" s="98"/>
      <c r="K96" s="98"/>
      <c r="L96" s="98"/>
      <c r="M96" s="99"/>
      <c r="N96" s="99"/>
      <c r="O96" s="5"/>
    </row>
    <row r="97" spans="1:15" ht="13.5" customHeight="1" thickBot="1" x14ac:dyDescent="0.25">
      <c r="A97" s="62"/>
      <c r="B97" s="58"/>
      <c r="C97" s="63"/>
      <c r="D97" s="58"/>
      <c r="E97" s="58"/>
      <c r="F97" s="4"/>
      <c r="G97" s="4"/>
      <c r="H97" s="4"/>
      <c r="I97" s="4"/>
      <c r="J97" s="100"/>
      <c r="K97" s="224" t="s">
        <v>70</v>
      </c>
      <c r="L97" s="225"/>
      <c r="M97" s="249" t="e">
        <f>AVERAGE(N9,N10,N20,N27,N37,N48,N55,N60,N69,N83,N88)</f>
        <v>#DIV/0!</v>
      </c>
      <c r="N97" s="250"/>
      <c r="O97" s="5"/>
    </row>
    <row r="98" spans="1:15" ht="12.75" thickBot="1" x14ac:dyDescent="0.25">
      <c r="A98" s="62"/>
      <c r="B98" s="4"/>
      <c r="C98" s="4"/>
      <c r="D98" s="58"/>
      <c r="E98" s="58"/>
      <c r="F98" s="101"/>
      <c r="G98" s="101"/>
      <c r="H98" s="101"/>
      <c r="I98" s="101"/>
      <c r="J98" s="101"/>
      <c r="K98" s="101"/>
      <c r="L98" s="101"/>
      <c r="M98" s="99"/>
      <c r="N98" s="99"/>
      <c r="O98" s="5"/>
    </row>
    <row r="99" spans="1:15" x14ac:dyDescent="0.2">
      <c r="A99" s="87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6"/>
    </row>
    <row r="100" spans="1:15" ht="12.75" thickBot="1" x14ac:dyDescent="0.25">
      <c r="A100" s="49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5"/>
    </row>
    <row r="101" spans="1:15" ht="15.75" thickBot="1" x14ac:dyDescent="0.3">
      <c r="A101" s="230" t="s">
        <v>74</v>
      </c>
      <c r="B101" s="231"/>
      <c r="C101" s="232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5"/>
    </row>
    <row r="102" spans="1:15" ht="12.75" thickBot="1" x14ac:dyDescent="0.25">
      <c r="A102" s="241"/>
      <c r="B102" s="242"/>
      <c r="C102" s="242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5"/>
    </row>
    <row r="103" spans="1:15" ht="25.5" customHeight="1" thickBot="1" x14ac:dyDescent="0.25">
      <c r="A103" s="123" t="s">
        <v>75</v>
      </c>
      <c r="B103" s="117" t="s">
        <v>30</v>
      </c>
      <c r="C103" s="185">
        <v>1</v>
      </c>
      <c r="D103" s="4"/>
      <c r="E103" s="4"/>
      <c r="F103" s="181">
        <f>F6</f>
        <v>0</v>
      </c>
      <c r="G103" s="181">
        <f t="shared" ref="G103:L103" si="4">G6</f>
        <v>0</v>
      </c>
      <c r="H103" s="181">
        <f t="shared" si="4"/>
        <v>0</v>
      </c>
      <c r="I103" s="181">
        <f t="shared" si="4"/>
        <v>0</v>
      </c>
      <c r="J103" s="181">
        <f t="shared" si="4"/>
        <v>0</v>
      </c>
      <c r="K103" s="181">
        <f t="shared" si="4"/>
        <v>0</v>
      </c>
      <c r="L103" s="181">
        <f t="shared" si="4"/>
        <v>0</v>
      </c>
      <c r="M103" s="177" t="s">
        <v>15</v>
      </c>
      <c r="N103" s="177" t="s">
        <v>16</v>
      </c>
      <c r="O103" s="5"/>
    </row>
    <row r="104" spans="1:15" ht="25.5" customHeight="1" thickBot="1" x14ac:dyDescent="0.25">
      <c r="A104" s="122"/>
      <c r="B104" s="120" t="s">
        <v>31</v>
      </c>
      <c r="C104" s="186">
        <v>0</v>
      </c>
      <c r="D104" s="4"/>
      <c r="E104" s="4"/>
      <c r="F104" s="197"/>
      <c r="G104" s="197"/>
      <c r="H104" s="197"/>
      <c r="I104" s="197"/>
      <c r="J104" s="197"/>
      <c r="K104" s="197"/>
      <c r="L104" s="197"/>
      <c r="M104" s="178">
        <f>COUNT(F104:L104)</f>
        <v>0</v>
      </c>
      <c r="N104" s="183" t="str">
        <f>IF(M104=0,"",AVERAGE(F104:L104))</f>
        <v/>
      </c>
      <c r="O104" s="5"/>
    </row>
    <row r="105" spans="1:15" ht="25.5" customHeight="1" thickBot="1" x14ac:dyDescent="0.25">
      <c r="A105" s="116" t="s">
        <v>76</v>
      </c>
      <c r="B105" s="117" t="s">
        <v>30</v>
      </c>
      <c r="C105" s="185">
        <v>1</v>
      </c>
      <c r="D105" s="4"/>
      <c r="E105" s="4"/>
      <c r="F105" s="182">
        <f>F6</f>
        <v>0</v>
      </c>
      <c r="G105" s="182">
        <f t="shared" ref="G105:L105" si="5">G6</f>
        <v>0</v>
      </c>
      <c r="H105" s="182">
        <f t="shared" si="5"/>
        <v>0</v>
      </c>
      <c r="I105" s="182">
        <f t="shared" si="5"/>
        <v>0</v>
      </c>
      <c r="J105" s="182">
        <f t="shared" si="5"/>
        <v>0</v>
      </c>
      <c r="K105" s="182">
        <f t="shared" si="5"/>
        <v>0</v>
      </c>
      <c r="L105" s="182">
        <f t="shared" si="5"/>
        <v>0</v>
      </c>
      <c r="M105" s="179" t="s">
        <v>15</v>
      </c>
      <c r="N105" s="179" t="s">
        <v>16</v>
      </c>
      <c r="O105" s="5"/>
    </row>
    <row r="106" spans="1:15" ht="25.5" customHeight="1" thickBot="1" x14ac:dyDescent="0.25">
      <c r="A106" s="122"/>
      <c r="B106" s="120" t="s">
        <v>31</v>
      </c>
      <c r="C106" s="186">
        <v>0</v>
      </c>
      <c r="D106" s="4"/>
      <c r="E106" s="4"/>
      <c r="F106" s="197"/>
      <c r="G106" s="197"/>
      <c r="H106" s="197"/>
      <c r="I106" s="197"/>
      <c r="J106" s="197"/>
      <c r="K106" s="197"/>
      <c r="L106" s="197"/>
      <c r="M106" s="178">
        <f>COUNT(F106:L106)</f>
        <v>0</v>
      </c>
      <c r="N106" s="183" t="str">
        <f>IF(M106=0,"",AVERAGE(F106:L106))</f>
        <v/>
      </c>
      <c r="O106" s="5"/>
    </row>
    <row r="107" spans="1:15" ht="25.5" customHeight="1" thickBot="1" x14ac:dyDescent="0.25">
      <c r="A107" s="116" t="s">
        <v>77</v>
      </c>
      <c r="B107" s="117" t="s">
        <v>30</v>
      </c>
      <c r="C107" s="185">
        <v>1</v>
      </c>
      <c r="D107" s="4"/>
      <c r="E107" s="4"/>
      <c r="F107" s="182">
        <f>F6</f>
        <v>0</v>
      </c>
      <c r="G107" s="182">
        <f t="shared" ref="G107:L107" si="6">G6</f>
        <v>0</v>
      </c>
      <c r="H107" s="182">
        <f t="shared" si="6"/>
        <v>0</v>
      </c>
      <c r="I107" s="182">
        <f t="shared" si="6"/>
        <v>0</v>
      </c>
      <c r="J107" s="182">
        <f t="shared" si="6"/>
        <v>0</v>
      </c>
      <c r="K107" s="182">
        <f t="shared" si="6"/>
        <v>0</v>
      </c>
      <c r="L107" s="182">
        <f t="shared" si="6"/>
        <v>0</v>
      </c>
      <c r="M107" s="179" t="s">
        <v>15</v>
      </c>
      <c r="N107" s="179" t="s">
        <v>16</v>
      </c>
      <c r="O107" s="5"/>
    </row>
    <row r="108" spans="1:15" ht="25.5" customHeight="1" thickBot="1" x14ac:dyDescent="0.25">
      <c r="A108" s="122"/>
      <c r="B108" s="120" t="s">
        <v>31</v>
      </c>
      <c r="C108" s="186">
        <v>0</v>
      </c>
      <c r="D108" s="4"/>
      <c r="E108" s="4"/>
      <c r="F108" s="197"/>
      <c r="G108" s="197"/>
      <c r="H108" s="197"/>
      <c r="I108" s="197"/>
      <c r="J108" s="197"/>
      <c r="K108" s="197"/>
      <c r="L108" s="197"/>
      <c r="M108" s="178">
        <f>COUNT(F108:L108)</f>
        <v>0</v>
      </c>
      <c r="N108" s="183" t="str">
        <f>IF(M108=0,"",AVERAGE(F108:L108))</f>
        <v/>
      </c>
      <c r="O108" s="5"/>
    </row>
    <row r="109" spans="1:15" ht="25.5" customHeight="1" thickBot="1" x14ac:dyDescent="0.25">
      <c r="A109" s="116" t="s">
        <v>78</v>
      </c>
      <c r="B109" s="117" t="s">
        <v>30</v>
      </c>
      <c r="C109" s="185">
        <v>1</v>
      </c>
      <c r="D109" s="4"/>
      <c r="E109" s="4"/>
      <c r="F109" s="182">
        <f>F6</f>
        <v>0</v>
      </c>
      <c r="G109" s="182">
        <f t="shared" ref="G109:L109" si="7">G6</f>
        <v>0</v>
      </c>
      <c r="H109" s="182">
        <f t="shared" si="7"/>
        <v>0</v>
      </c>
      <c r="I109" s="182">
        <f t="shared" si="7"/>
        <v>0</v>
      </c>
      <c r="J109" s="182">
        <f t="shared" si="7"/>
        <v>0</v>
      </c>
      <c r="K109" s="182">
        <f t="shared" si="7"/>
        <v>0</v>
      </c>
      <c r="L109" s="182">
        <f t="shared" si="7"/>
        <v>0</v>
      </c>
      <c r="M109" s="179" t="s">
        <v>15</v>
      </c>
      <c r="N109" s="179" t="s">
        <v>16</v>
      </c>
      <c r="O109" s="5"/>
    </row>
    <row r="110" spans="1:15" ht="25.5" customHeight="1" thickBot="1" x14ac:dyDescent="0.25">
      <c r="A110" s="122"/>
      <c r="B110" s="120" t="s">
        <v>31</v>
      </c>
      <c r="C110" s="186">
        <v>0</v>
      </c>
      <c r="D110" s="4"/>
      <c r="E110" s="4"/>
      <c r="F110" s="197"/>
      <c r="G110" s="197"/>
      <c r="H110" s="197"/>
      <c r="I110" s="197"/>
      <c r="J110" s="197"/>
      <c r="K110" s="197"/>
      <c r="L110" s="197"/>
      <c r="M110" s="178">
        <f>COUNT(F110:L110)</f>
        <v>0</v>
      </c>
      <c r="N110" s="183" t="str">
        <f>IF(M110=0,"",AVERAGE(F110:L110))</f>
        <v/>
      </c>
      <c r="O110" s="5"/>
    </row>
    <row r="111" spans="1:15" ht="25.5" customHeight="1" thickBot="1" x14ac:dyDescent="0.25">
      <c r="A111" s="124" t="s">
        <v>79</v>
      </c>
      <c r="B111" s="117" t="s">
        <v>30</v>
      </c>
      <c r="C111" s="185">
        <v>1</v>
      </c>
      <c r="D111" s="4"/>
      <c r="E111" s="4"/>
      <c r="F111" s="182">
        <f>F6</f>
        <v>0</v>
      </c>
      <c r="G111" s="182">
        <f t="shared" ref="G111:L111" si="8">G6</f>
        <v>0</v>
      </c>
      <c r="H111" s="182">
        <f t="shared" si="8"/>
        <v>0</v>
      </c>
      <c r="I111" s="182">
        <f t="shared" si="8"/>
        <v>0</v>
      </c>
      <c r="J111" s="182">
        <f t="shared" si="8"/>
        <v>0</v>
      </c>
      <c r="K111" s="182">
        <f t="shared" si="8"/>
        <v>0</v>
      </c>
      <c r="L111" s="182">
        <f t="shared" si="8"/>
        <v>0</v>
      </c>
      <c r="M111" s="179" t="s">
        <v>15</v>
      </c>
      <c r="N111" s="179" t="s">
        <v>16</v>
      </c>
      <c r="O111" s="5"/>
    </row>
    <row r="112" spans="1:15" ht="25.5" customHeight="1" thickBot="1" x14ac:dyDescent="0.25">
      <c r="A112" s="122"/>
      <c r="B112" s="120" t="s">
        <v>31</v>
      </c>
      <c r="C112" s="186">
        <v>0</v>
      </c>
      <c r="D112" s="4"/>
      <c r="E112" s="4"/>
      <c r="F112" s="197"/>
      <c r="G112" s="197"/>
      <c r="H112" s="197"/>
      <c r="I112" s="197"/>
      <c r="J112" s="197"/>
      <c r="K112" s="197"/>
      <c r="L112" s="197"/>
      <c r="M112" s="180">
        <f>COUNT(F112:L112)</f>
        <v>0</v>
      </c>
      <c r="N112" s="183" t="str">
        <f>IF(M112=0,"",AVERAGE(F112:L112))</f>
        <v/>
      </c>
      <c r="O112" s="5"/>
    </row>
    <row r="113" spans="1:15" x14ac:dyDescent="0.2">
      <c r="A113" s="49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5"/>
    </row>
    <row r="114" spans="1:15" ht="12.75" thickBot="1" x14ac:dyDescent="0.25">
      <c r="A114" s="49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5"/>
    </row>
    <row r="115" spans="1:15" ht="12.75" thickBot="1" x14ac:dyDescent="0.25">
      <c r="A115" s="49"/>
      <c r="B115" s="4"/>
      <c r="C115" s="4"/>
      <c r="D115" s="4"/>
      <c r="E115" s="4"/>
      <c r="F115" s="4"/>
      <c r="G115" s="4"/>
      <c r="H115" s="4"/>
      <c r="I115" s="4"/>
      <c r="J115" s="4"/>
      <c r="K115" s="224" t="s">
        <v>80</v>
      </c>
      <c r="L115" s="225"/>
      <c r="M115" s="257" t="e">
        <f>AVERAGE(N104,N106,N108,N110,N112)</f>
        <v>#DIV/0!</v>
      </c>
      <c r="N115" s="258"/>
      <c r="O115" s="5"/>
    </row>
    <row r="116" spans="1:15" x14ac:dyDescent="0.2">
      <c r="A116" s="49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5"/>
    </row>
    <row r="117" spans="1:15" x14ac:dyDescent="0.2">
      <c r="A117" s="49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5"/>
    </row>
    <row r="118" spans="1:15" x14ac:dyDescent="0.2">
      <c r="A118" s="49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5"/>
    </row>
    <row r="119" spans="1:15" x14ac:dyDescent="0.2">
      <c r="A119" s="49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5"/>
    </row>
    <row r="120" spans="1:15" ht="12.75" thickBot="1" x14ac:dyDescent="0.25">
      <c r="A120" s="64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4"/>
    </row>
  </sheetData>
  <mergeCells count="54">
    <mergeCell ref="A102:C102"/>
    <mergeCell ref="K115:L115"/>
    <mergeCell ref="M115:N115"/>
    <mergeCell ref="F36:L36"/>
    <mergeCell ref="F37:L37"/>
    <mergeCell ref="F47:L47"/>
    <mergeCell ref="F48:L48"/>
    <mergeCell ref="F54:L54"/>
    <mergeCell ref="F55:L55"/>
    <mergeCell ref="F59:L59"/>
    <mergeCell ref="F60:L60"/>
    <mergeCell ref="F68:L68"/>
    <mergeCell ref="F69:L69"/>
    <mergeCell ref="K94:L94"/>
    <mergeCell ref="M94:N94"/>
    <mergeCell ref="K97:L97"/>
    <mergeCell ref="D68:E68"/>
    <mergeCell ref="M97:N97"/>
    <mergeCell ref="A101:C101"/>
    <mergeCell ref="A80:D80"/>
    <mergeCell ref="D85:E85"/>
    <mergeCell ref="D87:E87"/>
    <mergeCell ref="K91:L91"/>
    <mergeCell ref="M91:N91"/>
    <mergeCell ref="D82:E82"/>
    <mergeCell ref="H73:K73"/>
    <mergeCell ref="F73:F74"/>
    <mergeCell ref="H74:K74"/>
    <mergeCell ref="K71:L71"/>
    <mergeCell ref="M71:N71"/>
    <mergeCell ref="M64:N64"/>
    <mergeCell ref="A66:D66"/>
    <mergeCell ref="M42:N42"/>
    <mergeCell ref="A44:D44"/>
    <mergeCell ref="D45:E45"/>
    <mergeCell ref="D52:E52"/>
    <mergeCell ref="D54:E54"/>
    <mergeCell ref="D57:E57"/>
    <mergeCell ref="D59:E59"/>
    <mergeCell ref="D62:E62"/>
    <mergeCell ref="B63:C63"/>
    <mergeCell ref="K64:L64"/>
    <mergeCell ref="D11:K11"/>
    <mergeCell ref="I12:K12"/>
    <mergeCell ref="J13:K13"/>
    <mergeCell ref="B35:C35"/>
    <mergeCell ref="D42:E42"/>
    <mergeCell ref="K42:L42"/>
    <mergeCell ref="F8:L8"/>
    <mergeCell ref="B2:D2"/>
    <mergeCell ref="B3:D3"/>
    <mergeCell ref="A4:D4"/>
    <mergeCell ref="B6:C6"/>
    <mergeCell ref="B8:C8"/>
  </mergeCells>
  <conditionalFormatting sqref="M94">
    <cfRule type="cellIs" dxfId="243" priority="188" stopIfTrue="1" operator="lessThanOrEqual">
      <formula>0.75</formula>
    </cfRule>
    <cfRule type="cellIs" dxfId="242" priority="189" stopIfTrue="1" operator="between">
      <formula>0.751</formula>
      <formula>1.14</formula>
    </cfRule>
    <cfRule type="cellIs" dxfId="241" priority="190" stopIfTrue="1" operator="between">
      <formula>1.141</formula>
      <formula>"1.50"</formula>
    </cfRule>
  </conditionalFormatting>
  <conditionalFormatting sqref="M97">
    <cfRule type="cellIs" dxfId="240" priority="185" stopIfTrue="1" operator="lessThanOrEqual">
      <formula>0.75</formula>
    </cfRule>
    <cfRule type="cellIs" dxfId="239" priority="186" stopIfTrue="1" operator="between">
      <formula>0.751</formula>
      <formula>1.14</formula>
    </cfRule>
    <cfRule type="cellIs" dxfId="238" priority="187" stopIfTrue="1" operator="between">
      <formula>1.141</formula>
      <formula>1.5</formula>
    </cfRule>
  </conditionalFormatting>
  <conditionalFormatting sqref="M42">
    <cfRule type="cellIs" dxfId="237" priority="182" stopIfTrue="1" operator="lessThanOrEqual">
      <formula>0.75</formula>
    </cfRule>
    <cfRule type="cellIs" dxfId="236" priority="183" stopIfTrue="1" operator="between">
      <formula>0.751</formula>
      <formula>1.14</formula>
    </cfRule>
    <cfRule type="cellIs" dxfId="235" priority="184" stopIfTrue="1" operator="between">
      <formula>1.141</formula>
      <formula>"1.50"</formula>
    </cfRule>
  </conditionalFormatting>
  <conditionalFormatting sqref="M64">
    <cfRule type="cellIs" dxfId="234" priority="179" stopIfTrue="1" operator="lessThanOrEqual">
      <formula>0.75</formula>
    </cfRule>
    <cfRule type="cellIs" dxfId="233" priority="180" stopIfTrue="1" operator="between">
      <formula>0.751</formula>
      <formula>1.14</formula>
    </cfRule>
    <cfRule type="cellIs" dxfId="232" priority="181" stopIfTrue="1" operator="between">
      <formula>1.141</formula>
      <formula>"1.50"</formula>
    </cfRule>
  </conditionalFormatting>
  <conditionalFormatting sqref="M91">
    <cfRule type="cellIs" dxfId="231" priority="173" stopIfTrue="1" operator="lessThanOrEqual">
      <formula>0.75</formula>
    </cfRule>
    <cfRule type="cellIs" dxfId="230" priority="174" stopIfTrue="1" operator="between">
      <formula>0.751</formula>
      <formula>1.14</formula>
    </cfRule>
    <cfRule type="cellIs" dxfId="229" priority="175" stopIfTrue="1" operator="between">
      <formula>1.141</formula>
      <formula>"1.50"</formula>
    </cfRule>
  </conditionalFormatting>
  <conditionalFormatting sqref="M97">
    <cfRule type="cellIs" dxfId="228" priority="170" stopIfTrue="1" operator="lessThanOrEqual">
      <formula>0.75</formula>
    </cfRule>
    <cfRule type="cellIs" dxfId="227" priority="171" stopIfTrue="1" operator="between">
      <formula>0.751</formula>
      <formula>1.14</formula>
    </cfRule>
    <cfRule type="cellIs" dxfId="226" priority="172" stopIfTrue="1" operator="between">
      <formula>1.141</formula>
      <formula>1.5</formula>
    </cfRule>
  </conditionalFormatting>
  <conditionalFormatting sqref="M94">
    <cfRule type="cellIs" dxfId="225" priority="167" stopIfTrue="1" operator="lessThanOrEqual">
      <formula>0.75</formula>
    </cfRule>
    <cfRule type="cellIs" dxfId="224" priority="168" stopIfTrue="1" operator="between">
      <formula>0.751</formula>
      <formula>1.14</formula>
    </cfRule>
    <cfRule type="cellIs" dxfId="223" priority="169" stopIfTrue="1" operator="between">
      <formula>1.141</formula>
      <formula>"1.50"</formula>
    </cfRule>
  </conditionalFormatting>
  <conditionalFormatting sqref="M71">
    <cfRule type="cellIs" dxfId="222" priority="161" stopIfTrue="1" operator="lessThanOrEqual">
      <formula>0.75</formula>
    </cfRule>
    <cfRule type="cellIs" dxfId="221" priority="162" stopIfTrue="1" operator="between">
      <formula>0.751</formula>
      <formula>1.14</formula>
    </cfRule>
    <cfRule type="cellIs" dxfId="220" priority="163" stopIfTrue="1" operator="between">
      <formula>1.141</formula>
      <formula>"1.50"</formula>
    </cfRule>
  </conditionalFormatting>
  <conditionalFormatting sqref="M115">
    <cfRule type="cellIs" dxfId="219" priority="125" stopIfTrue="1" operator="lessThanOrEqual">
      <formula>0.75</formula>
    </cfRule>
    <cfRule type="cellIs" dxfId="218" priority="126" stopIfTrue="1" operator="between">
      <formula>0.751</formula>
      <formula>1.14</formula>
    </cfRule>
    <cfRule type="cellIs" dxfId="217" priority="127" stopIfTrue="1" operator="between">
      <formula>1.141</formula>
      <formula>"1.50"</formula>
    </cfRule>
  </conditionalFormatting>
  <conditionalFormatting sqref="N104">
    <cfRule type="containsBlanks" dxfId="216" priority="77">
      <formula>LEN(TRIM(N104))=0</formula>
    </cfRule>
    <cfRule type="cellIs" dxfId="215" priority="78" stopIfTrue="1" operator="lessThanOrEqual">
      <formula>0.75</formula>
    </cfRule>
    <cfRule type="cellIs" dxfId="214" priority="79" stopIfTrue="1" operator="between">
      <formula>0.751</formula>
      <formula>1.14</formula>
    </cfRule>
    <cfRule type="cellIs" dxfId="213" priority="80" stopIfTrue="1" operator="between">
      <formula>1.141</formula>
      <formula>"1.50"</formula>
    </cfRule>
  </conditionalFormatting>
  <conditionalFormatting sqref="N106">
    <cfRule type="containsBlanks" dxfId="212" priority="73">
      <formula>LEN(TRIM(N106))=0</formula>
    </cfRule>
    <cfRule type="cellIs" dxfId="211" priority="74" stopIfTrue="1" operator="lessThanOrEqual">
      <formula>0.75</formula>
    </cfRule>
    <cfRule type="cellIs" dxfId="210" priority="75" stopIfTrue="1" operator="between">
      <formula>0.751</formula>
      <formula>1.14</formula>
    </cfRule>
    <cfRule type="cellIs" dxfId="209" priority="76" stopIfTrue="1" operator="between">
      <formula>1.141</formula>
      <formula>"1.50"</formula>
    </cfRule>
  </conditionalFormatting>
  <conditionalFormatting sqref="N108">
    <cfRule type="containsBlanks" dxfId="208" priority="69">
      <formula>LEN(TRIM(N108))=0</formula>
    </cfRule>
    <cfRule type="cellIs" dxfId="207" priority="70" stopIfTrue="1" operator="lessThanOrEqual">
      <formula>0.75</formula>
    </cfRule>
    <cfRule type="cellIs" dxfId="206" priority="71" stopIfTrue="1" operator="between">
      <formula>0.751</formula>
      <formula>1.14</formula>
    </cfRule>
    <cfRule type="cellIs" dxfId="205" priority="72" stopIfTrue="1" operator="between">
      <formula>1.141</formula>
      <formula>"1.50"</formula>
    </cfRule>
  </conditionalFormatting>
  <conditionalFormatting sqref="N110">
    <cfRule type="containsBlanks" dxfId="204" priority="65">
      <formula>LEN(TRIM(N110))=0</formula>
    </cfRule>
    <cfRule type="cellIs" dxfId="203" priority="66" stopIfTrue="1" operator="lessThanOrEqual">
      <formula>0.75</formula>
    </cfRule>
    <cfRule type="cellIs" dxfId="202" priority="67" stopIfTrue="1" operator="between">
      <formula>0.751</formula>
      <formula>1.14</formula>
    </cfRule>
    <cfRule type="cellIs" dxfId="201" priority="68" stopIfTrue="1" operator="between">
      <formula>1.141</formula>
      <formula>"1.50"</formula>
    </cfRule>
  </conditionalFormatting>
  <conditionalFormatting sqref="N112">
    <cfRule type="containsBlanks" dxfId="200" priority="61">
      <formula>LEN(TRIM(N112))=0</formula>
    </cfRule>
    <cfRule type="cellIs" dxfId="199" priority="62" stopIfTrue="1" operator="lessThanOrEqual">
      <formula>0.75</formula>
    </cfRule>
    <cfRule type="cellIs" dxfId="198" priority="63" stopIfTrue="1" operator="between">
      <formula>0.751</formula>
      <formula>1.14</formula>
    </cfRule>
    <cfRule type="cellIs" dxfId="197" priority="64" stopIfTrue="1" operator="between">
      <formula>1.141</formula>
      <formula>"1.50"</formula>
    </cfRule>
  </conditionalFormatting>
  <conditionalFormatting sqref="F104:L104">
    <cfRule type="containsBlanks" dxfId="196" priority="55">
      <formula>LEN(TRIM(F104))=0</formula>
    </cfRule>
    <cfRule type="cellIs" dxfId="195" priority="56" operator="between">
      <formula>0.935</formula>
      <formula>1</formula>
    </cfRule>
    <cfRule type="cellIs" dxfId="194" priority="57" operator="between">
      <formula>0.765</formula>
      <formula>0.93499999999999</formula>
    </cfRule>
    <cfRule type="cellIs" dxfId="193" priority="58" operator="between">
      <formula>0.595</formula>
      <formula>0.7649999999999</formula>
    </cfRule>
    <cfRule type="cellIs" dxfId="192" priority="59" operator="between">
      <formula>0.495</formula>
      <formula>0.5949999999999</formula>
    </cfRule>
    <cfRule type="cellIs" dxfId="191" priority="60" operator="lessThan">
      <formula>0.495</formula>
    </cfRule>
  </conditionalFormatting>
  <conditionalFormatting sqref="G104:L104">
    <cfRule type="containsBlanks" dxfId="190" priority="49">
      <formula>LEN(TRIM(G104))=0</formula>
    </cfRule>
    <cfRule type="cellIs" dxfId="189" priority="50" operator="between">
      <formula>0.935</formula>
      <formula>1</formula>
    </cfRule>
    <cfRule type="cellIs" dxfId="188" priority="51" operator="between">
      <formula>0.765</formula>
      <formula>0.93499999999999</formula>
    </cfRule>
    <cfRule type="cellIs" dxfId="187" priority="52" operator="between">
      <formula>0.595</formula>
      <formula>0.7649999999999</formula>
    </cfRule>
    <cfRule type="cellIs" dxfId="186" priority="53" operator="between">
      <formula>0.495</formula>
      <formula>0.5949999999999</formula>
    </cfRule>
    <cfRule type="cellIs" dxfId="185" priority="54" operator="lessThan">
      <formula>0.495</formula>
    </cfRule>
  </conditionalFormatting>
  <conditionalFormatting sqref="F106:L106">
    <cfRule type="containsBlanks" dxfId="184" priority="43">
      <formula>LEN(TRIM(F106))=0</formula>
    </cfRule>
    <cfRule type="cellIs" dxfId="183" priority="44" operator="between">
      <formula>0.935</formula>
      <formula>1</formula>
    </cfRule>
    <cfRule type="cellIs" dxfId="182" priority="45" operator="between">
      <formula>0.765</formula>
      <formula>0.93499999999999</formula>
    </cfRule>
    <cfRule type="cellIs" dxfId="181" priority="46" operator="between">
      <formula>0.595</formula>
      <formula>0.7649999999999</formula>
    </cfRule>
    <cfRule type="cellIs" dxfId="180" priority="47" operator="between">
      <formula>0.495</formula>
      <formula>0.5949999999999</formula>
    </cfRule>
    <cfRule type="cellIs" dxfId="179" priority="48" operator="lessThan">
      <formula>0.495</formula>
    </cfRule>
  </conditionalFormatting>
  <conditionalFormatting sqref="G106:L106">
    <cfRule type="containsBlanks" dxfId="178" priority="37">
      <formula>LEN(TRIM(G106))=0</formula>
    </cfRule>
    <cfRule type="cellIs" dxfId="177" priority="38" operator="between">
      <formula>0.935</formula>
      <formula>1</formula>
    </cfRule>
    <cfRule type="cellIs" dxfId="176" priority="39" operator="between">
      <formula>0.765</formula>
      <formula>0.93499999999999</formula>
    </cfRule>
    <cfRule type="cellIs" dxfId="175" priority="40" operator="between">
      <formula>0.595</formula>
      <formula>0.7649999999999</formula>
    </cfRule>
    <cfRule type="cellIs" dxfId="174" priority="41" operator="between">
      <formula>0.495</formula>
      <formula>0.5949999999999</formula>
    </cfRule>
    <cfRule type="cellIs" dxfId="173" priority="42" operator="lessThan">
      <formula>0.495</formula>
    </cfRule>
  </conditionalFormatting>
  <conditionalFormatting sqref="F108:L108">
    <cfRule type="containsBlanks" dxfId="172" priority="31">
      <formula>LEN(TRIM(F108))=0</formula>
    </cfRule>
    <cfRule type="cellIs" dxfId="171" priority="32" operator="between">
      <formula>0.935</formula>
      <formula>1</formula>
    </cfRule>
    <cfRule type="cellIs" dxfId="170" priority="33" operator="between">
      <formula>0.765</formula>
      <formula>0.93499999999999</formula>
    </cfRule>
    <cfRule type="cellIs" dxfId="169" priority="34" operator="between">
      <formula>0.595</formula>
      <formula>0.7649999999999</formula>
    </cfRule>
    <cfRule type="cellIs" dxfId="168" priority="35" operator="between">
      <formula>0.495</formula>
      <formula>0.5949999999999</formula>
    </cfRule>
    <cfRule type="cellIs" dxfId="167" priority="36" operator="lessThan">
      <formula>0.495</formula>
    </cfRule>
  </conditionalFormatting>
  <conditionalFormatting sqref="G108:L108">
    <cfRule type="containsBlanks" dxfId="166" priority="25">
      <formula>LEN(TRIM(G108))=0</formula>
    </cfRule>
    <cfRule type="cellIs" dxfId="165" priority="26" operator="between">
      <formula>0.935</formula>
      <formula>1</formula>
    </cfRule>
    <cfRule type="cellIs" dxfId="164" priority="27" operator="between">
      <formula>0.765</formula>
      <formula>0.93499999999999</formula>
    </cfRule>
    <cfRule type="cellIs" dxfId="163" priority="28" operator="between">
      <formula>0.595</formula>
      <formula>0.7649999999999</formula>
    </cfRule>
    <cfRule type="cellIs" dxfId="162" priority="29" operator="between">
      <formula>0.495</formula>
      <formula>0.5949999999999</formula>
    </cfRule>
    <cfRule type="cellIs" dxfId="161" priority="30" operator="lessThan">
      <formula>0.495</formula>
    </cfRule>
  </conditionalFormatting>
  <conditionalFormatting sqref="F110:L110">
    <cfRule type="containsBlanks" dxfId="160" priority="19">
      <formula>LEN(TRIM(F110))=0</formula>
    </cfRule>
    <cfRule type="cellIs" dxfId="159" priority="20" operator="between">
      <formula>0.935</formula>
      <formula>1</formula>
    </cfRule>
    <cfRule type="cellIs" dxfId="158" priority="21" operator="between">
      <formula>0.765</formula>
      <formula>0.93499999999999</formula>
    </cfRule>
    <cfRule type="cellIs" dxfId="157" priority="22" operator="between">
      <formula>0.595</formula>
      <formula>0.7649999999999</formula>
    </cfRule>
    <cfRule type="cellIs" dxfId="156" priority="23" operator="between">
      <formula>0.495</formula>
      <formula>0.5949999999999</formula>
    </cfRule>
    <cfRule type="cellIs" dxfId="155" priority="24" operator="lessThan">
      <formula>0.495</formula>
    </cfRule>
  </conditionalFormatting>
  <conditionalFormatting sqref="G110:L110">
    <cfRule type="containsBlanks" dxfId="154" priority="13">
      <formula>LEN(TRIM(G110))=0</formula>
    </cfRule>
    <cfRule type="cellIs" dxfId="153" priority="14" operator="between">
      <formula>0.935</formula>
      <formula>1</formula>
    </cfRule>
    <cfRule type="cellIs" dxfId="152" priority="15" operator="between">
      <formula>0.765</formula>
      <formula>0.93499999999999</formula>
    </cfRule>
    <cfRule type="cellIs" dxfId="151" priority="16" operator="between">
      <formula>0.595</formula>
      <formula>0.7649999999999</formula>
    </cfRule>
    <cfRule type="cellIs" dxfId="150" priority="17" operator="between">
      <formula>0.495</formula>
      <formula>0.5949999999999</formula>
    </cfRule>
    <cfRule type="cellIs" dxfId="149" priority="18" operator="lessThan">
      <formula>0.495</formula>
    </cfRule>
  </conditionalFormatting>
  <conditionalFormatting sqref="F112:L112">
    <cfRule type="containsBlanks" dxfId="148" priority="7">
      <formula>LEN(TRIM(F112))=0</formula>
    </cfRule>
    <cfRule type="cellIs" dxfId="147" priority="8" operator="between">
      <formula>0.935</formula>
      <formula>1</formula>
    </cfRule>
    <cfRule type="cellIs" dxfId="146" priority="9" operator="between">
      <formula>0.765</formula>
      <formula>0.93499999999999</formula>
    </cfRule>
    <cfRule type="cellIs" dxfId="145" priority="10" operator="between">
      <formula>0.595</formula>
      <formula>0.7649999999999</formula>
    </cfRule>
    <cfRule type="cellIs" dxfId="144" priority="11" operator="between">
      <formula>0.495</formula>
      <formula>0.5949999999999</formula>
    </cfRule>
    <cfRule type="cellIs" dxfId="143" priority="12" operator="lessThan">
      <formula>0.495</formula>
    </cfRule>
  </conditionalFormatting>
  <conditionalFormatting sqref="G112:L112">
    <cfRule type="containsBlanks" dxfId="142" priority="1">
      <formula>LEN(TRIM(G112))=0</formula>
    </cfRule>
    <cfRule type="cellIs" dxfId="141" priority="2" operator="between">
      <formula>0.935</formula>
      <formula>1</formula>
    </cfRule>
    <cfRule type="cellIs" dxfId="140" priority="3" operator="between">
      <formula>0.765</formula>
      <formula>0.93499999999999</formula>
    </cfRule>
    <cfRule type="cellIs" dxfId="139" priority="4" operator="between">
      <formula>0.595</formula>
      <formula>0.7649999999999</formula>
    </cfRule>
    <cfRule type="cellIs" dxfId="138" priority="5" operator="between">
      <formula>0.495</formula>
      <formula>0.5949999999999</formula>
    </cfRule>
    <cfRule type="cellIs" dxfId="137" priority="6" operator="lessThan">
      <formula>0.495</formula>
    </cfRule>
  </conditionalFormatting>
  <pageMargins left="0.75" right="0.75" top="1" bottom="1" header="0" footer="0"/>
  <pageSetup scale="45" orientation="landscape" horizontalDpi="300" verticalDpi="300" r:id="rId1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20"/>
  <sheetViews>
    <sheetView topLeftCell="A70" zoomScale="60" zoomScaleNormal="60" workbookViewId="0">
      <selection activeCell="B88" sqref="B88"/>
    </sheetView>
  </sheetViews>
  <sheetFormatPr baseColWidth="10" defaultRowHeight="12" x14ac:dyDescent="0.2"/>
  <cols>
    <col min="1" max="1" width="73" style="1" customWidth="1"/>
    <col min="2" max="3" width="11.42578125" style="1"/>
    <col min="4" max="4" width="18.5703125" style="1" bestFit="1" customWidth="1"/>
    <col min="5" max="5" width="18.85546875" style="1" customWidth="1"/>
    <col min="6" max="6" width="35.140625" style="1" customWidth="1"/>
    <col min="7" max="7" width="25.5703125" style="1" customWidth="1"/>
    <col min="8" max="8" width="15" style="1" bestFit="1" customWidth="1"/>
    <col min="9" max="10" width="14" style="1" customWidth="1"/>
    <col min="11" max="11" width="20.140625" style="1" customWidth="1"/>
    <col min="12" max="12" width="17.7109375" style="1" customWidth="1"/>
    <col min="13" max="13" width="13.7109375" style="1" bestFit="1" customWidth="1"/>
    <col min="14" max="14" width="20" style="1" bestFit="1" customWidth="1"/>
    <col min="15" max="15" width="11.42578125" style="2"/>
    <col min="16" max="16384" width="11.42578125" style="1"/>
  </cols>
  <sheetData>
    <row r="1" spans="1:15" ht="12.75" thickBot="1" x14ac:dyDescent="0.25"/>
    <row r="2" spans="1:15" ht="12.75" thickBot="1" x14ac:dyDescent="0.25">
      <c r="A2" s="3" t="s">
        <v>71</v>
      </c>
      <c r="B2" s="203"/>
      <c r="C2" s="204"/>
      <c r="D2" s="205"/>
      <c r="E2" s="4"/>
      <c r="F2" s="4"/>
      <c r="G2" s="4"/>
      <c r="H2" s="4"/>
      <c r="I2" s="4"/>
      <c r="J2" s="4"/>
      <c r="K2" s="4"/>
      <c r="L2" s="4"/>
      <c r="M2" s="4"/>
      <c r="N2" s="4"/>
      <c r="O2" s="5"/>
    </row>
    <row r="3" spans="1:15" ht="12.75" thickBot="1" x14ac:dyDescent="0.25">
      <c r="A3" s="3" t="s">
        <v>72</v>
      </c>
      <c r="B3" s="206"/>
      <c r="C3" s="207"/>
      <c r="D3" s="208"/>
      <c r="E3" s="4"/>
      <c r="F3" s="4"/>
      <c r="G3" s="4"/>
      <c r="H3" s="4"/>
      <c r="I3" s="4"/>
      <c r="J3" s="4"/>
      <c r="K3" s="4"/>
      <c r="L3" s="4"/>
      <c r="M3" s="4"/>
      <c r="N3" s="4"/>
      <c r="O3" s="5"/>
    </row>
    <row r="4" spans="1:15" ht="12.75" thickBot="1" x14ac:dyDescent="0.25">
      <c r="A4" s="209" t="s">
        <v>0</v>
      </c>
      <c r="B4" s="210"/>
      <c r="C4" s="210"/>
      <c r="D4" s="211"/>
      <c r="E4" s="6"/>
      <c r="F4" s="7" t="s">
        <v>1</v>
      </c>
      <c r="G4" s="7" t="s">
        <v>2</v>
      </c>
      <c r="H4" s="7" t="s">
        <v>3</v>
      </c>
      <c r="I4" s="7" t="s">
        <v>4</v>
      </c>
      <c r="J4" s="7" t="s">
        <v>5</v>
      </c>
      <c r="K4" s="7" t="s">
        <v>6</v>
      </c>
      <c r="L4" s="7" t="s">
        <v>7</v>
      </c>
      <c r="M4" s="4"/>
      <c r="N4" s="4"/>
      <c r="O4" s="5"/>
    </row>
    <row r="5" spans="1:15" ht="12.75" thickBot="1" x14ac:dyDescent="0.25">
      <c r="A5" s="8" t="s">
        <v>8</v>
      </c>
      <c r="B5" s="4"/>
      <c r="C5" s="4"/>
      <c r="D5" s="4"/>
      <c r="E5" s="4"/>
      <c r="F5" s="9" t="s">
        <v>9</v>
      </c>
      <c r="G5" s="9" t="s">
        <v>9</v>
      </c>
      <c r="H5" s="9" t="s">
        <v>9</v>
      </c>
      <c r="I5" s="9" t="s">
        <v>9</v>
      </c>
      <c r="J5" s="9" t="s">
        <v>9</v>
      </c>
      <c r="K5" s="9" t="s">
        <v>9</v>
      </c>
      <c r="L5" s="9" t="s">
        <v>9</v>
      </c>
      <c r="M5" s="4"/>
      <c r="N5" s="4"/>
      <c r="O5" s="5"/>
    </row>
    <row r="6" spans="1:15" ht="12.75" thickBot="1" x14ac:dyDescent="0.25">
      <c r="A6" s="10"/>
      <c r="B6" s="212" t="s">
        <v>10</v>
      </c>
      <c r="C6" s="212"/>
      <c r="D6" s="11"/>
      <c r="E6" s="11"/>
      <c r="F6" s="12"/>
      <c r="G6" s="12"/>
      <c r="H6" s="12"/>
      <c r="I6" s="13"/>
      <c r="J6" s="12"/>
      <c r="K6" s="12"/>
      <c r="L6" s="12"/>
      <c r="M6" s="11"/>
      <c r="N6" s="11"/>
      <c r="O6" s="14"/>
    </row>
    <row r="7" spans="1:15" ht="12.75" thickBot="1" x14ac:dyDescent="0.25">
      <c r="A7" s="112" t="s">
        <v>11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6"/>
    </row>
    <row r="8" spans="1:15" ht="20.25" customHeight="1" thickBot="1" x14ac:dyDescent="0.25">
      <c r="A8" s="111">
        <v>0.2</v>
      </c>
      <c r="B8" s="213" t="s">
        <v>12</v>
      </c>
      <c r="C8" s="213"/>
      <c r="D8" s="6"/>
      <c r="E8" s="18" t="s">
        <v>13</v>
      </c>
      <c r="F8" s="201" t="s">
        <v>14</v>
      </c>
      <c r="G8" s="201"/>
      <c r="H8" s="201"/>
      <c r="I8" s="201"/>
      <c r="J8" s="201"/>
      <c r="K8" s="201"/>
      <c r="L8" s="202"/>
      <c r="M8" s="19" t="s">
        <v>15</v>
      </c>
      <c r="N8" s="19" t="s">
        <v>16</v>
      </c>
      <c r="O8" s="5"/>
    </row>
    <row r="9" spans="1:15" s="29" customFormat="1" ht="19.5" customHeight="1" thickBot="1" x14ac:dyDescent="0.2">
      <c r="A9" s="110" t="s">
        <v>18</v>
      </c>
      <c r="B9" s="117" t="s">
        <v>30</v>
      </c>
      <c r="C9" s="185">
        <v>1</v>
      </c>
      <c r="D9" s="23" t="s">
        <v>19</v>
      </c>
      <c r="E9" s="24">
        <v>0.33333333333333331</v>
      </c>
      <c r="F9" s="25"/>
      <c r="G9" s="25"/>
      <c r="H9" s="25"/>
      <c r="I9" s="25"/>
      <c r="J9" s="25"/>
      <c r="K9" s="25"/>
      <c r="L9" s="25"/>
      <c r="M9" s="26">
        <f>COUNT(F9:L9)</f>
        <v>0</v>
      </c>
      <c r="N9" s="27"/>
      <c r="O9" s="28"/>
    </row>
    <row r="10" spans="1:15" s="29" customFormat="1" ht="19.5" customHeight="1" thickBot="1" x14ac:dyDescent="0.2">
      <c r="A10" s="20" t="s">
        <v>20</v>
      </c>
      <c r="B10" s="120" t="s">
        <v>31</v>
      </c>
      <c r="C10" s="186">
        <v>0</v>
      </c>
      <c r="D10" s="23" t="s">
        <v>20</v>
      </c>
      <c r="E10" s="24">
        <v>0.875</v>
      </c>
      <c r="F10" s="25"/>
      <c r="G10" s="25"/>
      <c r="H10" s="25"/>
      <c r="I10" s="25"/>
      <c r="J10" s="25"/>
      <c r="K10" s="25"/>
      <c r="L10" s="25"/>
      <c r="M10" s="26">
        <f>COUNT(F10:L10)</f>
        <v>0</v>
      </c>
      <c r="N10" s="27"/>
      <c r="O10" s="28"/>
    </row>
    <row r="11" spans="1:15" s="29" customFormat="1" ht="19.5" customHeight="1" thickBot="1" x14ac:dyDescent="0.25">
      <c r="A11" s="32"/>
      <c r="B11" s="4"/>
      <c r="C11" s="4"/>
      <c r="D11" s="214" t="s">
        <v>21</v>
      </c>
      <c r="E11" s="215"/>
      <c r="F11" s="215"/>
      <c r="G11" s="215"/>
      <c r="H11" s="215"/>
      <c r="I11" s="215"/>
      <c r="J11" s="215"/>
      <c r="K11" s="216"/>
      <c r="L11" s="35"/>
      <c r="M11" s="36"/>
      <c r="N11" s="37"/>
      <c r="O11" s="28"/>
    </row>
    <row r="12" spans="1:15" s="29" customFormat="1" ht="19.5" customHeight="1" thickBot="1" x14ac:dyDescent="0.25">
      <c r="A12" s="32"/>
      <c r="B12" s="4"/>
      <c r="C12" s="4"/>
      <c r="D12" s="40"/>
      <c r="E12" s="42" t="s">
        <v>22</v>
      </c>
      <c r="F12" s="41" t="s">
        <v>23</v>
      </c>
      <c r="G12" s="42" t="s">
        <v>24</v>
      </c>
      <c r="H12" s="43" t="s">
        <v>25</v>
      </c>
      <c r="I12" s="217" t="s">
        <v>26</v>
      </c>
      <c r="J12" s="218"/>
      <c r="K12" s="219"/>
      <c r="L12" s="35"/>
      <c r="M12" s="36"/>
      <c r="N12" s="37"/>
      <c r="O12" s="28"/>
    </row>
    <row r="13" spans="1:15" s="29" customFormat="1" ht="18" customHeight="1" thickBot="1" x14ac:dyDescent="0.25">
      <c r="A13" s="32"/>
      <c r="B13" s="4"/>
      <c r="C13" s="4"/>
      <c r="D13" s="44" t="s">
        <v>19</v>
      </c>
      <c r="E13" s="107">
        <v>0.33333333333333331</v>
      </c>
      <c r="F13" s="45"/>
      <c r="G13" s="46"/>
      <c r="H13" s="47"/>
      <c r="I13" s="48" t="s">
        <v>27</v>
      </c>
      <c r="J13" s="220" t="s">
        <v>28</v>
      </c>
      <c r="K13" s="221"/>
      <c r="L13" s="37"/>
      <c r="M13" s="37"/>
      <c r="N13" s="37"/>
      <c r="O13" s="28"/>
    </row>
    <row r="14" spans="1:15" ht="18" customHeight="1" thickBot="1" x14ac:dyDescent="0.25">
      <c r="A14" s="49"/>
      <c r="B14" s="4"/>
      <c r="C14" s="4"/>
      <c r="D14" s="50" t="s">
        <v>20</v>
      </c>
      <c r="E14" s="108">
        <v>0.875</v>
      </c>
      <c r="F14" s="51"/>
      <c r="G14" s="52"/>
      <c r="H14" s="53"/>
      <c r="I14" s="104"/>
      <c r="J14" s="105"/>
      <c r="K14" s="106"/>
      <c r="L14" s="4"/>
      <c r="M14" s="4"/>
      <c r="N14" s="4"/>
      <c r="O14" s="5"/>
    </row>
    <row r="15" spans="1:15" ht="13.5" customHeight="1" x14ac:dyDescent="0.2">
      <c r="A15" s="49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5"/>
    </row>
    <row r="16" spans="1:15" x14ac:dyDescent="0.2">
      <c r="A16" s="49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5"/>
    </row>
    <row r="17" spans="1:15" x14ac:dyDescent="0.2">
      <c r="A17" s="49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5"/>
    </row>
    <row r="18" spans="1:15" ht="12.75" thickBot="1" x14ac:dyDescent="0.25">
      <c r="A18" s="49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5"/>
    </row>
    <row r="19" spans="1:15" ht="20.25" customHeight="1" thickBot="1" x14ac:dyDescent="0.25">
      <c r="A19" s="113" t="s">
        <v>29</v>
      </c>
      <c r="B19" s="117" t="s">
        <v>30</v>
      </c>
      <c r="C19" s="185">
        <v>1</v>
      </c>
      <c r="D19" s="4"/>
      <c r="E19" s="4"/>
      <c r="F19" s="55">
        <f>F6</f>
        <v>0</v>
      </c>
      <c r="G19" s="55">
        <f>G6</f>
        <v>0</v>
      </c>
      <c r="H19" s="55">
        <f>H6</f>
        <v>0</v>
      </c>
      <c r="I19" s="55">
        <f t="shared" ref="I19:L19" si="0">I6</f>
        <v>0</v>
      </c>
      <c r="J19" s="55">
        <f t="shared" si="0"/>
        <v>0</v>
      </c>
      <c r="K19" s="55">
        <f t="shared" si="0"/>
        <v>0</v>
      </c>
      <c r="L19" s="55">
        <f t="shared" si="0"/>
        <v>0</v>
      </c>
      <c r="M19" s="19" t="s">
        <v>15</v>
      </c>
      <c r="N19" s="19" t="s">
        <v>16</v>
      </c>
      <c r="O19" s="5"/>
    </row>
    <row r="20" spans="1:15" ht="20.25" customHeight="1" thickBot="1" x14ac:dyDescent="0.25">
      <c r="A20" s="111">
        <v>0.2</v>
      </c>
      <c r="B20" s="120" t="s">
        <v>31</v>
      </c>
      <c r="C20" s="186">
        <v>0</v>
      </c>
      <c r="D20" s="4"/>
      <c r="E20" s="4"/>
      <c r="F20" s="56"/>
      <c r="G20" s="56"/>
      <c r="H20" s="56"/>
      <c r="I20" s="56"/>
      <c r="J20" s="56"/>
      <c r="K20" s="56"/>
      <c r="L20" s="56"/>
      <c r="M20" s="26">
        <f>COUNT(F20:L20)</f>
        <v>0</v>
      </c>
      <c r="N20" s="27" t="str">
        <f>IF(M20=0,"",AVERAGE(F20:L20))</f>
        <v/>
      </c>
      <c r="O20" s="57"/>
    </row>
    <row r="21" spans="1:15" ht="20.25" customHeight="1" x14ac:dyDescent="0.2">
      <c r="A21" s="49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5"/>
    </row>
    <row r="22" spans="1:15" x14ac:dyDescent="0.2">
      <c r="A22" s="49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5"/>
    </row>
    <row r="23" spans="1:15" ht="12.75" thickBot="1" x14ac:dyDescent="0.25">
      <c r="A23" s="49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5"/>
    </row>
    <row r="24" spans="1:15" ht="12.75" thickBot="1" x14ac:dyDescent="0.25">
      <c r="A24" s="112" t="s">
        <v>32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5"/>
    </row>
    <row r="25" spans="1:15" ht="15.75" thickBot="1" x14ac:dyDescent="0.25">
      <c r="A25" s="111">
        <v>0.2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5"/>
    </row>
    <row r="26" spans="1:15" ht="33" customHeight="1" thickBot="1" x14ac:dyDescent="0.25">
      <c r="A26" s="109" t="s">
        <v>73</v>
      </c>
      <c r="B26" s="117" t="s">
        <v>30</v>
      </c>
      <c r="C26" s="185">
        <v>1</v>
      </c>
      <c r="D26" s="4"/>
      <c r="E26" s="4"/>
      <c r="F26" s="55">
        <f>+F6</f>
        <v>0</v>
      </c>
      <c r="G26" s="55">
        <f>+G6</f>
        <v>0</v>
      </c>
      <c r="H26" s="55">
        <f>+H6</f>
        <v>0</v>
      </c>
      <c r="I26" s="55">
        <f t="shared" ref="I26:L26" si="1">+I6</f>
        <v>0</v>
      </c>
      <c r="J26" s="55">
        <f t="shared" si="1"/>
        <v>0</v>
      </c>
      <c r="K26" s="55">
        <f t="shared" si="1"/>
        <v>0</v>
      </c>
      <c r="L26" s="55">
        <f t="shared" si="1"/>
        <v>0</v>
      </c>
      <c r="M26" s="19" t="s">
        <v>15</v>
      </c>
      <c r="N26" s="19" t="s">
        <v>16</v>
      </c>
      <c r="O26" s="5"/>
    </row>
    <row r="27" spans="1:15" ht="21" customHeight="1" thickBot="1" x14ac:dyDescent="0.25">
      <c r="A27" s="60"/>
      <c r="B27" s="120" t="s">
        <v>31</v>
      </c>
      <c r="C27" s="186">
        <v>0</v>
      </c>
      <c r="D27" s="4"/>
      <c r="E27" s="4"/>
      <c r="F27" s="56"/>
      <c r="G27" s="56"/>
      <c r="H27" s="56"/>
      <c r="I27" s="56"/>
      <c r="J27" s="56"/>
      <c r="K27" s="56"/>
      <c r="L27" s="56"/>
      <c r="M27" s="26">
        <f>COUNT(F27:L27)</f>
        <v>0</v>
      </c>
      <c r="N27" s="27" t="str">
        <f>IF(M27=0,"",AVERAGE(F27:L27))</f>
        <v/>
      </c>
      <c r="O27" s="5"/>
    </row>
    <row r="28" spans="1:15" x14ac:dyDescent="0.2">
      <c r="A28" s="62"/>
      <c r="B28" s="58"/>
      <c r="C28" s="63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5"/>
    </row>
    <row r="29" spans="1:15" x14ac:dyDescent="0.2">
      <c r="A29" s="62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5"/>
    </row>
    <row r="30" spans="1:15" x14ac:dyDescent="0.2">
      <c r="A30" s="49"/>
      <c r="B30" s="58"/>
      <c r="C30" s="63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5"/>
    </row>
    <row r="31" spans="1:15" ht="13.5" customHeight="1" thickBot="1" x14ac:dyDescent="0.25">
      <c r="A31" s="64"/>
      <c r="B31" s="65"/>
      <c r="C31" s="66"/>
      <c r="D31" s="11"/>
      <c r="E31" s="11"/>
      <c r="F31" s="11"/>
      <c r="G31" s="11"/>
      <c r="H31" s="11"/>
      <c r="I31" s="11"/>
      <c r="J31" s="67"/>
      <c r="K31" s="4"/>
      <c r="L31" s="4"/>
      <c r="M31" s="4"/>
      <c r="N31" s="4"/>
      <c r="O31" s="14"/>
    </row>
    <row r="32" spans="1:15" ht="15.75" thickBot="1" x14ac:dyDescent="0.3">
      <c r="A32" s="115" t="s">
        <v>33</v>
      </c>
      <c r="B32" s="69"/>
      <c r="C32" s="69"/>
      <c r="D32" s="69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6"/>
    </row>
    <row r="33" spans="1:15" ht="15.75" thickBot="1" x14ac:dyDescent="0.25">
      <c r="A33" s="111">
        <v>0.25</v>
      </c>
      <c r="B33" s="58"/>
      <c r="C33" s="63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5"/>
    </row>
    <row r="34" spans="1:15" ht="12.75" thickBot="1" x14ac:dyDescent="0.25">
      <c r="A34" s="70" t="s">
        <v>34</v>
      </c>
      <c r="B34" s="71"/>
      <c r="C34" s="7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4"/>
    </row>
    <row r="35" spans="1:15" ht="12.75" thickBot="1" x14ac:dyDescent="0.25">
      <c r="A35" s="72" t="s">
        <v>35</v>
      </c>
      <c r="B35" s="222" t="s">
        <v>36</v>
      </c>
      <c r="C35" s="222"/>
      <c r="D35" s="4"/>
      <c r="E35" s="4"/>
      <c r="F35" s="73"/>
      <c r="G35" s="73"/>
      <c r="H35" s="73"/>
      <c r="I35" s="73"/>
      <c r="J35" s="73"/>
      <c r="K35" s="73"/>
      <c r="L35" s="73"/>
      <c r="M35" s="73"/>
      <c r="N35" s="73"/>
      <c r="O35" s="5"/>
    </row>
    <row r="36" spans="1:15" ht="27.75" customHeight="1" thickBot="1" x14ac:dyDescent="0.25">
      <c r="A36" s="17"/>
      <c r="B36" s="117" t="s">
        <v>37</v>
      </c>
      <c r="C36" s="185">
        <v>1</v>
      </c>
      <c r="D36" s="4"/>
      <c r="E36" s="7" t="s">
        <v>38</v>
      </c>
      <c r="F36" s="246" t="s">
        <v>43</v>
      </c>
      <c r="G36" s="247"/>
      <c r="H36" s="247"/>
      <c r="I36" s="247"/>
      <c r="J36" s="247"/>
      <c r="K36" s="247"/>
      <c r="L36" s="248"/>
      <c r="M36" s="19" t="s">
        <v>15</v>
      </c>
      <c r="N36" s="19" t="s">
        <v>16</v>
      </c>
      <c r="O36" s="5"/>
    </row>
    <row r="37" spans="1:15" ht="18" customHeight="1" thickBot="1" x14ac:dyDescent="0.25">
      <c r="A37" s="61" t="s">
        <v>44</v>
      </c>
      <c r="B37" s="187" t="s">
        <v>45</v>
      </c>
      <c r="C37" s="188">
        <v>0.76</v>
      </c>
      <c r="D37" s="4"/>
      <c r="E37" s="4"/>
      <c r="F37" s="243"/>
      <c r="G37" s="244"/>
      <c r="H37" s="244"/>
      <c r="I37" s="244"/>
      <c r="J37" s="244"/>
      <c r="K37" s="244"/>
      <c r="L37" s="245"/>
      <c r="M37" s="26">
        <f>COUNT(F37:L37)</f>
        <v>0</v>
      </c>
      <c r="N37" s="27" t="str">
        <f>IF(M37=0,"",AVERAGE(F37:L37))</f>
        <v/>
      </c>
      <c r="O37" s="5"/>
    </row>
    <row r="38" spans="1:15" ht="18" customHeight="1" thickBot="1" x14ac:dyDescent="0.25">
      <c r="A38" s="49"/>
      <c r="B38" s="189" t="s">
        <v>46</v>
      </c>
      <c r="C38" s="190">
        <v>0.51</v>
      </c>
      <c r="D38" s="4"/>
      <c r="E38" s="4"/>
      <c r="F38" s="58"/>
      <c r="G38" s="58"/>
      <c r="H38" s="4"/>
      <c r="I38" s="4"/>
      <c r="J38" s="4"/>
      <c r="K38" s="4"/>
      <c r="L38" s="4"/>
      <c r="M38" s="4"/>
      <c r="N38" s="4"/>
      <c r="O38" s="5"/>
    </row>
    <row r="39" spans="1:15" ht="18" customHeight="1" thickBot="1" x14ac:dyDescent="0.25">
      <c r="A39" s="49"/>
      <c r="B39" s="120" t="s">
        <v>47</v>
      </c>
      <c r="C39" s="186">
        <v>0.33</v>
      </c>
      <c r="D39" s="4"/>
      <c r="E39" s="4"/>
      <c r="F39" s="74"/>
      <c r="G39" s="74"/>
      <c r="H39" s="4"/>
      <c r="I39" s="4"/>
      <c r="J39" s="4"/>
      <c r="K39" s="4"/>
      <c r="L39" s="4"/>
      <c r="M39" s="4"/>
      <c r="N39" s="4"/>
      <c r="O39" s="5"/>
    </row>
    <row r="40" spans="1:15" ht="18" customHeight="1" thickBot="1" x14ac:dyDescent="0.25">
      <c r="A40" s="49"/>
      <c r="B40" s="191" t="s">
        <v>48</v>
      </c>
      <c r="C40" s="186">
        <v>0</v>
      </c>
      <c r="D40" s="4"/>
      <c r="E40" s="4"/>
      <c r="F40" s="73"/>
      <c r="G40" s="73"/>
      <c r="H40" s="4"/>
      <c r="I40" s="4"/>
      <c r="J40" s="4"/>
      <c r="K40" s="4"/>
      <c r="L40" s="4"/>
      <c r="M40" s="4"/>
      <c r="N40" s="4"/>
      <c r="O40" s="5"/>
    </row>
    <row r="41" spans="1:15" ht="12.75" thickBot="1" x14ac:dyDescent="0.25">
      <c r="A41" s="49"/>
      <c r="B41" s="76"/>
      <c r="C41" s="77"/>
      <c r="D41" s="4"/>
      <c r="E41" s="4"/>
      <c r="F41" s="58"/>
      <c r="G41" s="58"/>
      <c r="H41" s="4"/>
      <c r="I41" s="4"/>
      <c r="J41" s="4"/>
      <c r="K41" s="4"/>
      <c r="L41" s="4"/>
      <c r="M41" s="4"/>
      <c r="N41" s="4"/>
      <c r="O41" s="5"/>
    </row>
    <row r="42" spans="1:15" ht="12.75" thickBot="1" x14ac:dyDescent="0.25">
      <c r="A42" s="64"/>
      <c r="B42" s="11"/>
      <c r="C42" s="11"/>
      <c r="D42" s="223"/>
      <c r="E42" s="223"/>
      <c r="F42" s="65"/>
      <c r="G42" s="65"/>
      <c r="H42" s="11"/>
      <c r="I42" s="11"/>
      <c r="J42" s="11"/>
      <c r="K42" s="224" t="s">
        <v>49</v>
      </c>
      <c r="L42" s="225"/>
      <c r="M42" s="249" t="e">
        <f>AVERAGE(N27,N20,N10,N9,N37)</f>
        <v>#DIV/0!</v>
      </c>
      <c r="N42" s="250"/>
      <c r="O42" s="14"/>
    </row>
    <row r="43" spans="1:15" ht="12.75" thickBot="1" x14ac:dyDescent="0.25">
      <c r="A43" s="49"/>
      <c r="B43" s="4"/>
      <c r="C43" s="4"/>
      <c r="D43" s="58"/>
      <c r="E43" s="58"/>
      <c r="F43" s="58"/>
      <c r="G43" s="58"/>
      <c r="H43" s="4"/>
      <c r="I43" s="4"/>
      <c r="J43" s="4"/>
      <c r="K43" s="4"/>
      <c r="L43" s="4"/>
      <c r="M43" s="4"/>
      <c r="N43" s="4"/>
      <c r="O43" s="5"/>
    </row>
    <row r="44" spans="1:15" ht="12.75" thickBot="1" x14ac:dyDescent="0.25">
      <c r="A44" s="209" t="s">
        <v>50</v>
      </c>
      <c r="B44" s="210"/>
      <c r="C44" s="210"/>
      <c r="D44" s="211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6"/>
    </row>
    <row r="45" spans="1:15" ht="12.75" thickBot="1" x14ac:dyDescent="0.25">
      <c r="A45" s="49"/>
      <c r="B45" s="7"/>
      <c r="C45" s="4"/>
      <c r="D45" s="228"/>
      <c r="E45" s="228"/>
      <c r="F45" s="4"/>
      <c r="G45" s="4"/>
      <c r="H45" s="4"/>
      <c r="I45" s="4"/>
      <c r="J45" s="4"/>
      <c r="K45" s="4"/>
      <c r="L45" s="4"/>
      <c r="M45" s="4"/>
      <c r="N45" s="4"/>
      <c r="O45" s="5"/>
    </row>
    <row r="46" spans="1:15" ht="12.75" thickBot="1" x14ac:dyDescent="0.25">
      <c r="A46" s="79" t="s">
        <v>51</v>
      </c>
      <c r="B46" s="117" t="s">
        <v>17</v>
      </c>
      <c r="C46" s="185">
        <v>1</v>
      </c>
      <c r="D46" s="4"/>
      <c r="E46" s="4"/>
      <c r="F46" s="80"/>
      <c r="G46" s="80"/>
      <c r="H46" s="4"/>
      <c r="I46" s="4"/>
      <c r="J46" s="4"/>
      <c r="K46" s="4"/>
      <c r="L46" s="4"/>
      <c r="M46" s="4"/>
      <c r="N46" s="4"/>
      <c r="O46" s="5"/>
    </row>
    <row r="47" spans="1:15" ht="23.25" customHeight="1" thickBot="1" x14ac:dyDescent="0.25">
      <c r="A47" s="49"/>
      <c r="B47" s="187" t="s">
        <v>47</v>
      </c>
      <c r="C47" s="188">
        <v>0.76</v>
      </c>
      <c r="D47" s="4"/>
      <c r="E47" s="4"/>
      <c r="F47" s="246" t="s">
        <v>43</v>
      </c>
      <c r="G47" s="247"/>
      <c r="H47" s="247"/>
      <c r="I47" s="247"/>
      <c r="J47" s="247"/>
      <c r="K47" s="247"/>
      <c r="L47" s="248"/>
      <c r="M47" s="19" t="s">
        <v>15</v>
      </c>
      <c r="N47" s="19" t="s">
        <v>16</v>
      </c>
      <c r="O47" s="5"/>
    </row>
    <row r="48" spans="1:15" ht="23.25" customHeight="1" thickBot="1" x14ac:dyDescent="0.25">
      <c r="A48" s="81" t="s">
        <v>52</v>
      </c>
      <c r="B48" s="189" t="s">
        <v>53</v>
      </c>
      <c r="C48" s="190">
        <v>0.51</v>
      </c>
      <c r="D48" s="4"/>
      <c r="E48" s="4"/>
      <c r="F48" s="243"/>
      <c r="G48" s="244"/>
      <c r="H48" s="244"/>
      <c r="I48" s="244"/>
      <c r="J48" s="244"/>
      <c r="K48" s="244"/>
      <c r="L48" s="245"/>
      <c r="M48" s="26">
        <f>COUNT(F48:L48)</f>
        <v>0</v>
      </c>
      <c r="N48" s="27" t="str">
        <f>IF(M48=0,"",AVERAGE(F48:L48))</f>
        <v/>
      </c>
      <c r="O48" s="5"/>
    </row>
    <row r="49" spans="1:15" ht="23.25" customHeight="1" thickBot="1" x14ac:dyDescent="0.25">
      <c r="A49" s="49"/>
      <c r="B49" s="120" t="s">
        <v>54</v>
      </c>
      <c r="C49" s="186">
        <v>0.33</v>
      </c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5"/>
    </row>
    <row r="50" spans="1:15" ht="23.25" customHeight="1" thickBot="1" x14ac:dyDescent="0.25">
      <c r="A50" s="49"/>
      <c r="B50" s="191" t="s">
        <v>55</v>
      </c>
      <c r="C50" s="186">
        <v>0</v>
      </c>
      <c r="D50" s="4"/>
      <c r="E50" s="4"/>
      <c r="F50" s="58"/>
      <c r="G50" s="58"/>
      <c r="H50" s="4"/>
      <c r="I50" s="4"/>
      <c r="J50" s="4"/>
      <c r="K50" s="4"/>
      <c r="L50" s="4"/>
      <c r="M50" s="4"/>
      <c r="N50" s="4"/>
      <c r="O50" s="5"/>
    </row>
    <row r="51" spans="1:15" x14ac:dyDescent="0.2">
      <c r="A51" s="4"/>
      <c r="B51" s="58"/>
      <c r="C51" s="82"/>
      <c r="D51" s="4"/>
      <c r="E51" s="4"/>
      <c r="F51" s="58"/>
      <c r="G51" s="58"/>
      <c r="H51" s="4"/>
      <c r="I51" s="4"/>
      <c r="J51" s="4"/>
      <c r="K51" s="4"/>
      <c r="L51" s="4"/>
      <c r="M51" s="4"/>
      <c r="N51" s="4"/>
      <c r="O51" s="5"/>
    </row>
    <row r="52" spans="1:15" x14ac:dyDescent="0.2">
      <c r="A52" s="83" t="s">
        <v>56</v>
      </c>
      <c r="B52" s="82"/>
      <c r="C52" s="4"/>
      <c r="D52" s="229"/>
      <c r="E52" s="229"/>
      <c r="F52" s="58"/>
      <c r="G52" s="58"/>
      <c r="H52" s="4"/>
      <c r="I52" s="4"/>
      <c r="J52" s="4"/>
      <c r="K52" s="4"/>
      <c r="L52" s="4"/>
      <c r="M52" s="4"/>
      <c r="N52" s="4"/>
      <c r="O52" s="5"/>
    </row>
    <row r="53" spans="1:15" ht="12.75" thickBot="1" x14ac:dyDescent="0.25">
      <c r="B53" s="7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5"/>
    </row>
    <row r="54" spans="1:15" ht="22.5" customHeight="1" thickBot="1" x14ac:dyDescent="0.25">
      <c r="A54" s="85" t="s">
        <v>57</v>
      </c>
      <c r="B54" s="117" t="s">
        <v>30</v>
      </c>
      <c r="C54" s="185">
        <v>1</v>
      </c>
      <c r="D54" s="228"/>
      <c r="E54" s="228"/>
      <c r="F54" s="246" t="s">
        <v>43</v>
      </c>
      <c r="G54" s="247"/>
      <c r="H54" s="247"/>
      <c r="I54" s="247"/>
      <c r="J54" s="247"/>
      <c r="K54" s="247"/>
      <c r="L54" s="248"/>
      <c r="M54" s="19" t="s">
        <v>15</v>
      </c>
      <c r="N54" s="19" t="s">
        <v>16</v>
      </c>
      <c r="O54" s="5"/>
    </row>
    <row r="55" spans="1:15" ht="22.5" customHeight="1" thickBot="1" x14ac:dyDescent="0.25">
      <c r="B55" s="120" t="s">
        <v>31</v>
      </c>
      <c r="C55" s="186">
        <v>0</v>
      </c>
      <c r="D55" s="58"/>
      <c r="E55" s="63"/>
      <c r="F55" s="243"/>
      <c r="G55" s="244"/>
      <c r="H55" s="244"/>
      <c r="I55" s="244"/>
      <c r="J55" s="244"/>
      <c r="K55" s="244"/>
      <c r="L55" s="245"/>
      <c r="M55" s="26">
        <f>COUNT(F55:L55)</f>
        <v>0</v>
      </c>
      <c r="N55" s="27"/>
      <c r="O55" s="5"/>
    </row>
    <row r="56" spans="1:15" x14ac:dyDescent="0.2">
      <c r="A56" s="49"/>
      <c r="B56" s="58"/>
      <c r="C56" s="58"/>
      <c r="D56" s="58"/>
      <c r="E56" s="63"/>
      <c r="F56" s="4"/>
      <c r="G56" s="4"/>
      <c r="H56" s="4"/>
      <c r="I56" s="4"/>
      <c r="J56" s="4"/>
      <c r="K56" s="4"/>
      <c r="L56" s="4"/>
      <c r="M56" s="4"/>
      <c r="N56" s="4"/>
      <c r="O56" s="5"/>
    </row>
    <row r="57" spans="1:15" x14ac:dyDescent="0.2">
      <c r="A57" s="49"/>
      <c r="B57" s="4"/>
      <c r="C57" s="4"/>
      <c r="D57" s="229"/>
      <c r="E57" s="229"/>
      <c r="F57" s="4"/>
      <c r="G57" s="4"/>
      <c r="H57" s="4"/>
      <c r="I57" s="4"/>
      <c r="J57" s="4"/>
      <c r="K57" s="4"/>
      <c r="L57" s="4"/>
      <c r="M57" s="4"/>
      <c r="N57" s="4"/>
      <c r="O57" s="5"/>
    </row>
    <row r="58" spans="1:15" ht="14.25" customHeight="1" thickBot="1" x14ac:dyDescent="0.25">
      <c r="A58" s="49"/>
      <c r="B58" s="7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5"/>
    </row>
    <row r="59" spans="1:15" ht="21" customHeight="1" thickBot="1" x14ac:dyDescent="0.25">
      <c r="A59" s="85" t="s">
        <v>59</v>
      </c>
      <c r="B59" s="117" t="s">
        <v>30</v>
      </c>
      <c r="C59" s="185">
        <v>1</v>
      </c>
      <c r="D59" s="228"/>
      <c r="E59" s="228"/>
      <c r="F59" s="246" t="s">
        <v>43</v>
      </c>
      <c r="G59" s="247"/>
      <c r="H59" s="247"/>
      <c r="I59" s="247"/>
      <c r="J59" s="247"/>
      <c r="K59" s="247"/>
      <c r="L59" s="248"/>
      <c r="M59" s="19" t="s">
        <v>15</v>
      </c>
      <c r="N59" s="19" t="s">
        <v>16</v>
      </c>
      <c r="O59" s="5"/>
    </row>
    <row r="60" spans="1:15" ht="21" customHeight="1" thickBot="1" x14ac:dyDescent="0.25">
      <c r="A60" s="49"/>
      <c r="B60" s="120" t="s">
        <v>31</v>
      </c>
      <c r="C60" s="186">
        <v>0</v>
      </c>
      <c r="D60" s="58"/>
      <c r="E60" s="63"/>
      <c r="F60" s="243"/>
      <c r="G60" s="244"/>
      <c r="H60" s="244"/>
      <c r="I60" s="244"/>
      <c r="J60" s="244"/>
      <c r="K60" s="244"/>
      <c r="L60" s="245"/>
      <c r="M60" s="26">
        <f>COUNT(F60:L60)</f>
        <v>0</v>
      </c>
      <c r="N60" s="27" t="str">
        <f>IF(M60=0,"",AVERAGE(F60:L60))</f>
        <v/>
      </c>
      <c r="O60" s="5"/>
    </row>
    <row r="61" spans="1:15" x14ac:dyDescent="0.2">
      <c r="A61" s="49"/>
      <c r="B61" s="58"/>
      <c r="C61" s="58"/>
      <c r="D61" s="58"/>
      <c r="E61" s="63"/>
      <c r="F61" s="160"/>
      <c r="G61" s="160"/>
      <c r="H61" s="160"/>
      <c r="I61" s="160"/>
      <c r="J61" s="160"/>
      <c r="K61" s="160"/>
      <c r="M61" s="160"/>
      <c r="N61" s="160"/>
      <c r="O61" s="5"/>
    </row>
    <row r="62" spans="1:15" x14ac:dyDescent="0.2">
      <c r="A62" s="49"/>
      <c r="B62" s="63"/>
      <c r="C62" s="58"/>
      <c r="D62" s="229"/>
      <c r="E62" s="229"/>
      <c r="F62" s="160"/>
      <c r="G62" s="160"/>
      <c r="H62" s="160"/>
      <c r="I62" s="160"/>
      <c r="J62" s="160"/>
      <c r="K62" s="160"/>
      <c r="L62" s="4"/>
      <c r="M62" s="4"/>
      <c r="N62" s="4"/>
      <c r="O62" s="5"/>
    </row>
    <row r="63" spans="1:15" ht="12.75" thickBot="1" x14ac:dyDescent="0.25">
      <c r="A63" s="49"/>
      <c r="B63" s="228"/>
      <c r="C63" s="228"/>
      <c r="D63" s="58"/>
      <c r="E63" s="63"/>
      <c r="F63" s="58"/>
      <c r="G63" s="58"/>
      <c r="H63" s="4"/>
      <c r="I63" s="4"/>
      <c r="J63" s="4"/>
      <c r="K63" s="4"/>
      <c r="L63" s="4"/>
      <c r="M63" s="4"/>
      <c r="N63" s="4"/>
      <c r="O63" s="5"/>
    </row>
    <row r="64" spans="1:15" ht="12.75" thickBot="1" x14ac:dyDescent="0.25">
      <c r="A64" s="64"/>
      <c r="B64" s="11"/>
      <c r="C64" s="11"/>
      <c r="D64" s="11"/>
      <c r="E64" s="11"/>
      <c r="F64" s="86"/>
      <c r="G64" s="86"/>
      <c r="H64" s="11"/>
      <c r="I64" s="11"/>
      <c r="J64" s="11"/>
      <c r="K64" s="224" t="s">
        <v>60</v>
      </c>
      <c r="L64" s="225"/>
      <c r="M64" s="249" t="e">
        <f>AVERAGE(N48,N55,N60)</f>
        <v>#DIV/0!</v>
      </c>
      <c r="N64" s="250"/>
      <c r="O64" s="14"/>
    </row>
    <row r="65" spans="1:15" ht="12.75" thickBot="1" x14ac:dyDescent="0.25">
      <c r="A65" s="87"/>
      <c r="B65" s="15"/>
      <c r="C65" s="15"/>
      <c r="D65" s="15"/>
      <c r="E65" s="15"/>
      <c r="F65" s="88"/>
      <c r="G65" s="88"/>
      <c r="H65" s="15"/>
      <c r="I65" s="15"/>
      <c r="J65" s="15"/>
      <c r="K65" s="15"/>
      <c r="L65" s="15"/>
      <c r="M65" s="15"/>
      <c r="N65" s="15"/>
      <c r="O65" s="16"/>
    </row>
    <row r="66" spans="1:15" ht="12.75" thickBot="1" x14ac:dyDescent="0.25">
      <c r="A66" s="209" t="s">
        <v>61</v>
      </c>
      <c r="B66" s="210"/>
      <c r="C66" s="210"/>
      <c r="D66" s="211"/>
      <c r="E66" s="4"/>
      <c r="F66" s="4"/>
      <c r="G66" s="4"/>
      <c r="H66" s="4"/>
      <c r="I66" s="4"/>
      <c r="J66" s="4"/>
      <c r="K66" s="4"/>
      <c r="L66" s="4"/>
      <c r="M66" s="4"/>
      <c r="N66" s="4"/>
      <c r="O66" s="5"/>
    </row>
    <row r="67" spans="1:15" ht="12.75" thickBot="1" x14ac:dyDescent="0.25">
      <c r="A67" s="17"/>
      <c r="B67" s="89"/>
      <c r="C67" s="89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5"/>
    </row>
    <row r="68" spans="1:15" ht="21.75" customHeight="1" thickBot="1" x14ac:dyDescent="0.25">
      <c r="A68" s="90" t="s">
        <v>62</v>
      </c>
      <c r="B68" s="117" t="s">
        <v>30</v>
      </c>
      <c r="C68" s="185">
        <v>1</v>
      </c>
      <c r="D68" s="228"/>
      <c r="E68" s="228"/>
      <c r="F68" s="246" t="s">
        <v>43</v>
      </c>
      <c r="G68" s="247"/>
      <c r="H68" s="247"/>
      <c r="I68" s="247"/>
      <c r="J68" s="247"/>
      <c r="K68" s="247"/>
      <c r="L68" s="248"/>
      <c r="M68" s="19" t="s">
        <v>15</v>
      </c>
      <c r="N68" s="19" t="s">
        <v>16</v>
      </c>
      <c r="O68" s="5"/>
    </row>
    <row r="69" spans="1:15" ht="20.25" customHeight="1" thickBot="1" x14ac:dyDescent="0.25">
      <c r="A69" s="49"/>
      <c r="B69" s="120" t="s">
        <v>31</v>
      </c>
      <c r="C69" s="186">
        <v>0</v>
      </c>
      <c r="D69" s="58"/>
      <c r="E69" s="63"/>
      <c r="F69" s="243"/>
      <c r="G69" s="244"/>
      <c r="H69" s="244"/>
      <c r="I69" s="244"/>
      <c r="J69" s="244"/>
      <c r="K69" s="244"/>
      <c r="L69" s="245"/>
      <c r="M69" s="26">
        <f>COUNT(F69:L69)</f>
        <v>0</v>
      </c>
      <c r="N69" s="27"/>
      <c r="O69" s="5"/>
    </row>
    <row r="70" spans="1:15" ht="18.75" customHeight="1" thickBot="1" x14ac:dyDescent="0.25">
      <c r="A70" s="49"/>
      <c r="B70" s="167"/>
      <c r="C70" s="167"/>
      <c r="D70" s="167"/>
      <c r="E70" s="63"/>
      <c r="F70" s="174"/>
      <c r="G70" s="174"/>
      <c r="H70" s="174"/>
      <c r="I70" s="174"/>
      <c r="J70" s="174"/>
      <c r="K70" s="174"/>
      <c r="L70" s="174"/>
      <c r="M70" s="102"/>
      <c r="N70" s="103"/>
      <c r="O70" s="5"/>
    </row>
    <row r="71" spans="1:15" ht="12.75" customHeight="1" thickBot="1" x14ac:dyDescent="0.25">
      <c r="A71" s="49"/>
      <c r="B71" s="167"/>
      <c r="C71" s="167"/>
      <c r="D71" s="167"/>
      <c r="E71" s="63"/>
      <c r="F71" s="174"/>
      <c r="G71" s="174"/>
      <c r="H71" s="174"/>
      <c r="I71" s="174"/>
      <c r="J71" s="174"/>
      <c r="K71" s="224" t="s">
        <v>63</v>
      </c>
      <c r="L71" s="225"/>
      <c r="M71" s="249" t="e">
        <f>AVERAGE(N69)</f>
        <v>#DIV/0!</v>
      </c>
      <c r="N71" s="250"/>
      <c r="O71" s="5"/>
    </row>
    <row r="72" spans="1:15" ht="20.25" customHeight="1" thickBot="1" x14ac:dyDescent="0.25">
      <c r="A72" s="49"/>
      <c r="B72" s="167"/>
      <c r="C72" s="167"/>
      <c r="D72" s="167"/>
      <c r="E72" s="63"/>
      <c r="F72" s="174"/>
      <c r="G72" s="174"/>
      <c r="H72" s="174"/>
      <c r="I72" s="174"/>
      <c r="J72" s="174"/>
      <c r="K72" s="174"/>
      <c r="L72" s="174"/>
      <c r="M72" s="102"/>
      <c r="N72" s="103"/>
      <c r="O72" s="5"/>
    </row>
    <row r="73" spans="1:15" ht="36.75" customHeight="1" thickBot="1" x14ac:dyDescent="0.25">
      <c r="A73" s="49"/>
      <c r="B73" s="167"/>
      <c r="C73" s="167"/>
      <c r="D73" s="167"/>
      <c r="E73" s="63"/>
      <c r="F73" s="233" t="s">
        <v>101</v>
      </c>
      <c r="G73" s="175" t="s">
        <v>99</v>
      </c>
      <c r="H73" s="235" t="s">
        <v>100</v>
      </c>
      <c r="I73" s="236"/>
      <c r="J73" s="236"/>
      <c r="K73" s="237"/>
      <c r="L73" s="174"/>
      <c r="M73" s="102"/>
      <c r="N73" s="103"/>
      <c r="O73" s="5"/>
    </row>
    <row r="74" spans="1:15" ht="36.75" customHeight="1" thickBot="1" x14ac:dyDescent="0.25">
      <c r="A74" s="49"/>
      <c r="B74" s="167"/>
      <c r="C74" s="167"/>
      <c r="D74" s="167"/>
      <c r="E74" s="63"/>
      <c r="F74" s="234"/>
      <c r="G74" s="176"/>
      <c r="H74" s="238"/>
      <c r="I74" s="239"/>
      <c r="J74" s="239"/>
      <c r="K74" s="240"/>
      <c r="L74" s="174"/>
      <c r="M74" s="102"/>
      <c r="N74" s="103"/>
      <c r="O74" s="5"/>
    </row>
    <row r="75" spans="1:15" ht="20.25" customHeight="1" thickBot="1" x14ac:dyDescent="0.25">
      <c r="A75" s="49"/>
      <c r="B75" s="167"/>
      <c r="C75" s="167"/>
      <c r="D75" s="167"/>
      <c r="E75" s="63"/>
      <c r="F75" s="174"/>
      <c r="G75" s="174"/>
      <c r="H75" s="174"/>
      <c r="I75" s="174"/>
      <c r="J75" s="174"/>
      <c r="K75" s="174"/>
      <c r="L75" s="174"/>
      <c r="M75" s="102"/>
      <c r="N75" s="103"/>
      <c r="O75" s="5"/>
    </row>
    <row r="76" spans="1:15" ht="12.75" thickBot="1" x14ac:dyDescent="0.25">
      <c r="A76" s="87"/>
      <c r="B76" s="91"/>
      <c r="C76" s="15"/>
      <c r="D76" s="91"/>
      <c r="E76" s="91"/>
      <c r="F76" s="91"/>
      <c r="G76" s="91"/>
      <c r="H76" s="15"/>
      <c r="I76" s="15"/>
      <c r="J76" s="15"/>
      <c r="K76" s="15"/>
      <c r="L76" s="15"/>
      <c r="M76" s="15"/>
      <c r="N76" s="15"/>
      <c r="O76" s="16"/>
    </row>
    <row r="77" spans="1:15" x14ac:dyDescent="0.2">
      <c r="A77" s="68" t="s">
        <v>64</v>
      </c>
      <c r="B77" s="69"/>
      <c r="C77" s="69"/>
      <c r="D77" s="69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92"/>
    </row>
    <row r="78" spans="1:15" ht="12.75" thickBot="1" x14ac:dyDescent="0.25">
      <c r="A78" s="70" t="s">
        <v>65</v>
      </c>
      <c r="B78" s="71"/>
      <c r="C78" s="7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93"/>
    </row>
    <row r="79" spans="1:15" ht="12.75" thickBot="1" x14ac:dyDescent="0.25">
      <c r="A79" s="87"/>
      <c r="B79" s="91"/>
      <c r="C79" s="15"/>
      <c r="D79" s="91"/>
      <c r="E79" s="91"/>
      <c r="F79" s="91"/>
      <c r="G79" s="91"/>
      <c r="H79" s="15"/>
      <c r="I79" s="15"/>
      <c r="J79" s="15"/>
      <c r="K79" s="15"/>
      <c r="L79" s="15"/>
      <c r="M79" s="15"/>
      <c r="N79" s="15"/>
      <c r="O79" s="16"/>
    </row>
    <row r="80" spans="1:15" ht="12.75" thickBot="1" x14ac:dyDescent="0.25">
      <c r="A80" s="209" t="s">
        <v>66</v>
      </c>
      <c r="B80" s="210"/>
      <c r="C80" s="210"/>
      <c r="D80" s="211"/>
      <c r="E80" s="58"/>
      <c r="F80" s="58"/>
      <c r="G80" s="58"/>
      <c r="H80" s="4"/>
      <c r="I80" s="4"/>
      <c r="J80" s="4"/>
      <c r="K80" s="4"/>
      <c r="L80" s="4"/>
      <c r="M80" s="4"/>
      <c r="N80" s="4"/>
      <c r="O80" s="5"/>
    </row>
    <row r="81" spans="1:15" s="96" customFormat="1" ht="12.75" thickBot="1" x14ac:dyDescent="0.25">
      <c r="A81" s="62"/>
      <c r="B81" s="58"/>
      <c r="C81" s="58"/>
      <c r="D81" s="58"/>
      <c r="E81" s="94"/>
      <c r="F81" s="58"/>
      <c r="G81" s="58"/>
      <c r="H81" s="4"/>
      <c r="I81" s="4"/>
      <c r="J81" s="4"/>
      <c r="K81" s="4"/>
      <c r="L81" s="4"/>
      <c r="M81" s="4"/>
      <c r="N81" s="4"/>
      <c r="O81" s="95"/>
    </row>
    <row r="82" spans="1:15" ht="22.5" customHeight="1" thickBot="1" x14ac:dyDescent="0.25">
      <c r="A82" s="97" t="s">
        <v>67</v>
      </c>
      <c r="B82" s="117" t="s">
        <v>30</v>
      </c>
      <c r="C82" s="185">
        <v>1</v>
      </c>
      <c r="D82" s="228"/>
      <c r="E82" s="228"/>
      <c r="F82" s="168">
        <f>+F6</f>
        <v>0</v>
      </c>
      <c r="G82" s="168">
        <f t="shared" ref="G82:L82" si="2">+G6</f>
        <v>0</v>
      </c>
      <c r="H82" s="168">
        <f t="shared" si="2"/>
        <v>0</v>
      </c>
      <c r="I82" s="168">
        <f t="shared" si="2"/>
        <v>0</v>
      </c>
      <c r="J82" s="168">
        <f t="shared" si="2"/>
        <v>0</v>
      </c>
      <c r="K82" s="168">
        <f t="shared" si="2"/>
        <v>0</v>
      </c>
      <c r="L82" s="168">
        <f t="shared" si="2"/>
        <v>0</v>
      </c>
      <c r="M82" s="19" t="s">
        <v>15</v>
      </c>
      <c r="N82" s="19" t="s">
        <v>16</v>
      </c>
      <c r="O82" s="5"/>
    </row>
    <row r="83" spans="1:15" ht="20.25" customHeight="1" thickBot="1" x14ac:dyDescent="0.25">
      <c r="A83" s="111">
        <v>7.0000000000000007E-2</v>
      </c>
      <c r="B83" s="120" t="s">
        <v>31</v>
      </c>
      <c r="C83" s="186">
        <v>0</v>
      </c>
      <c r="D83" s="58"/>
      <c r="E83" s="63"/>
      <c r="F83" s="56"/>
      <c r="G83" s="56"/>
      <c r="H83" s="56"/>
      <c r="I83" s="56"/>
      <c r="J83" s="56"/>
      <c r="K83" s="56"/>
      <c r="L83" s="56"/>
      <c r="M83" s="26">
        <f>COUNT(F83:L83)</f>
        <v>0</v>
      </c>
      <c r="N83" s="27"/>
      <c r="O83" s="5"/>
    </row>
    <row r="84" spans="1:15" ht="22.5" customHeight="1" x14ac:dyDescent="0.2">
      <c r="A84" s="49"/>
      <c r="B84" s="58"/>
      <c r="C84" s="4"/>
      <c r="D84" s="58"/>
      <c r="E84" s="63"/>
      <c r="F84" s="4"/>
      <c r="G84" s="4"/>
      <c r="H84" s="4"/>
      <c r="I84" s="4"/>
      <c r="J84" s="4"/>
      <c r="K84" s="4"/>
      <c r="L84" s="4"/>
      <c r="M84" s="4"/>
      <c r="N84" s="4"/>
      <c r="O84" s="5"/>
    </row>
    <row r="85" spans="1:15" ht="15.75" customHeight="1" x14ac:dyDescent="0.2">
      <c r="A85" s="49"/>
      <c r="B85" s="58"/>
      <c r="C85" s="4"/>
      <c r="D85" s="229"/>
      <c r="E85" s="229"/>
      <c r="F85" s="58"/>
      <c r="G85" s="58"/>
      <c r="H85" s="4"/>
      <c r="I85" s="4"/>
      <c r="J85" s="4"/>
      <c r="K85" s="4"/>
      <c r="L85" s="4"/>
      <c r="M85" s="4"/>
      <c r="N85" s="4"/>
      <c r="O85" s="5"/>
    </row>
    <row r="86" spans="1:15" ht="12.75" thickBot="1" x14ac:dyDescent="0.25">
      <c r="A86" s="49"/>
      <c r="B86" s="4"/>
      <c r="C86" s="4"/>
      <c r="D86" s="58"/>
      <c r="E86" s="58"/>
      <c r="F86" s="58"/>
      <c r="G86" s="58"/>
      <c r="H86" s="4"/>
      <c r="I86" s="4"/>
      <c r="J86" s="4"/>
      <c r="K86" s="4"/>
      <c r="L86" s="4"/>
      <c r="M86" s="4"/>
      <c r="N86" s="4"/>
      <c r="O86" s="5"/>
    </row>
    <row r="87" spans="1:15" ht="22.5" customHeight="1" thickBot="1" x14ac:dyDescent="0.25">
      <c r="A87" s="97" t="s">
        <v>96</v>
      </c>
      <c r="B87" s="117" t="s">
        <v>30</v>
      </c>
      <c r="C87" s="185">
        <v>1</v>
      </c>
      <c r="D87" s="228"/>
      <c r="E87" s="228"/>
      <c r="F87" s="168">
        <f>+F6</f>
        <v>0</v>
      </c>
      <c r="G87" s="168">
        <f t="shared" ref="G87:L87" si="3">+G6</f>
        <v>0</v>
      </c>
      <c r="H87" s="168">
        <f t="shared" si="3"/>
        <v>0</v>
      </c>
      <c r="I87" s="168">
        <f t="shared" si="3"/>
        <v>0</v>
      </c>
      <c r="J87" s="168">
        <f t="shared" si="3"/>
        <v>0</v>
      </c>
      <c r="K87" s="168">
        <f t="shared" si="3"/>
        <v>0</v>
      </c>
      <c r="L87" s="168">
        <f t="shared" si="3"/>
        <v>0</v>
      </c>
      <c r="M87" s="19" t="s">
        <v>15</v>
      </c>
      <c r="N87" s="19" t="s">
        <v>16</v>
      </c>
      <c r="O87" s="5"/>
    </row>
    <row r="88" spans="1:15" ht="20.25" customHeight="1" thickBot="1" x14ac:dyDescent="0.25">
      <c r="A88" s="111">
        <v>0.08</v>
      </c>
      <c r="B88" s="120" t="s">
        <v>31</v>
      </c>
      <c r="C88" s="186">
        <v>0</v>
      </c>
      <c r="D88" s="58"/>
      <c r="E88" s="63"/>
      <c r="F88" s="56"/>
      <c r="G88" s="56"/>
      <c r="H88" s="56"/>
      <c r="I88" s="56"/>
      <c r="J88" s="56"/>
      <c r="K88" s="56"/>
      <c r="L88" s="56"/>
      <c r="M88" s="26">
        <f>COUNT(F88:L88)</f>
        <v>0</v>
      </c>
      <c r="N88" s="27" t="str">
        <f>IF(M88=0,"",AVERAGE(F88:L88))</f>
        <v/>
      </c>
      <c r="O88" s="5"/>
    </row>
    <row r="89" spans="1:15" ht="22.5" customHeight="1" x14ac:dyDescent="0.2">
      <c r="A89" s="49"/>
      <c r="B89" s="4"/>
      <c r="C89" s="4"/>
      <c r="D89" s="58"/>
      <c r="E89" s="63"/>
      <c r="F89" s="4"/>
      <c r="G89" s="4"/>
      <c r="H89" s="4"/>
      <c r="I89" s="4"/>
      <c r="J89" s="4"/>
      <c r="K89" s="4"/>
      <c r="L89" s="4"/>
      <c r="M89" s="4"/>
      <c r="N89" s="4"/>
      <c r="O89" s="5"/>
    </row>
    <row r="90" spans="1:15" ht="12.75" thickBot="1" x14ac:dyDescent="0.25">
      <c r="A90" s="49"/>
      <c r="B90" s="4"/>
      <c r="C90" s="4"/>
      <c r="D90" s="58"/>
      <c r="E90" s="58"/>
      <c r="F90" s="58"/>
      <c r="G90" s="58"/>
      <c r="H90" s="4"/>
      <c r="I90" s="4"/>
      <c r="J90" s="4"/>
      <c r="K90" s="4"/>
      <c r="L90" s="4"/>
      <c r="M90" s="4"/>
      <c r="N90" s="4"/>
      <c r="O90" s="5"/>
    </row>
    <row r="91" spans="1:15" ht="12.75" thickBot="1" x14ac:dyDescent="0.25">
      <c r="A91" s="49"/>
      <c r="B91" s="4"/>
      <c r="C91" s="4"/>
      <c r="D91" s="58"/>
      <c r="E91" s="58"/>
      <c r="F91" s="58"/>
      <c r="G91" s="58"/>
      <c r="H91" s="4"/>
      <c r="I91" s="4"/>
      <c r="J91" s="4"/>
      <c r="K91" s="224" t="s">
        <v>68</v>
      </c>
      <c r="L91" s="225"/>
      <c r="M91" s="251" t="e">
        <f>AVERAGE(N83,N88)</f>
        <v>#DIV/0!</v>
      </c>
      <c r="N91" s="252"/>
      <c r="O91" s="5"/>
    </row>
    <row r="92" spans="1:15" x14ac:dyDescent="0.2">
      <c r="A92" s="49"/>
      <c r="B92" s="4"/>
      <c r="C92" s="4"/>
      <c r="D92" s="58"/>
      <c r="E92" s="58"/>
      <c r="F92" s="58"/>
      <c r="G92" s="58"/>
      <c r="H92" s="4"/>
      <c r="I92" s="4"/>
      <c r="J92" s="4"/>
      <c r="K92" s="4"/>
      <c r="L92" s="4"/>
      <c r="M92" s="4"/>
      <c r="N92" s="4"/>
      <c r="O92" s="5"/>
    </row>
    <row r="93" spans="1:15" ht="12.75" thickBot="1" x14ac:dyDescent="0.25">
      <c r="A93" s="49"/>
      <c r="B93" s="4"/>
      <c r="C93" s="4"/>
      <c r="D93" s="58"/>
      <c r="E93" s="58"/>
      <c r="F93" s="58"/>
      <c r="G93" s="58"/>
      <c r="H93" s="4"/>
      <c r="I93" s="4"/>
      <c r="J93" s="4"/>
      <c r="K93" s="4"/>
      <c r="L93" s="4"/>
      <c r="M93" s="4"/>
      <c r="N93" s="4"/>
      <c r="O93" s="5"/>
    </row>
    <row r="94" spans="1:15" ht="13.5" customHeight="1" thickBot="1" x14ac:dyDescent="0.25">
      <c r="A94" s="49"/>
      <c r="B94" s="4"/>
      <c r="C94" s="4"/>
      <c r="D94" s="58"/>
      <c r="E94" s="58"/>
      <c r="F94" s="58"/>
      <c r="G94" s="58"/>
      <c r="H94" s="4"/>
      <c r="I94" s="4"/>
      <c r="J94" s="4"/>
      <c r="K94" s="224" t="s">
        <v>69</v>
      </c>
      <c r="L94" s="225"/>
      <c r="M94" s="249" t="e">
        <f>AVERAGE(N37,N48,N55,N60,N69)</f>
        <v>#DIV/0!</v>
      </c>
      <c r="N94" s="252"/>
      <c r="O94" s="5"/>
    </row>
    <row r="95" spans="1:15" x14ac:dyDescent="0.2">
      <c r="A95" s="62"/>
      <c r="B95" s="4"/>
      <c r="C95" s="4"/>
      <c r="D95" s="58"/>
      <c r="E95" s="58"/>
      <c r="F95" s="58"/>
      <c r="G95" s="58"/>
      <c r="H95" s="4"/>
      <c r="I95" s="4"/>
      <c r="J95" s="4"/>
      <c r="K95" s="6"/>
      <c r="L95" s="6"/>
      <c r="M95" s="4"/>
      <c r="N95" s="4"/>
      <c r="O95" s="5"/>
    </row>
    <row r="96" spans="1:15" ht="12.75" thickBot="1" x14ac:dyDescent="0.25">
      <c r="A96" s="62"/>
      <c r="B96" s="58"/>
      <c r="C96" s="63"/>
      <c r="D96" s="58"/>
      <c r="E96" s="58"/>
      <c r="F96" s="98"/>
      <c r="G96" s="98"/>
      <c r="H96" s="98"/>
      <c r="I96" s="98"/>
      <c r="J96" s="98"/>
      <c r="K96" s="98"/>
      <c r="L96" s="98"/>
      <c r="M96" s="99"/>
      <c r="N96" s="99"/>
      <c r="O96" s="5"/>
    </row>
    <row r="97" spans="1:15" ht="13.5" customHeight="1" thickBot="1" x14ac:dyDescent="0.25">
      <c r="A97" s="62"/>
      <c r="B97" s="58"/>
      <c r="C97" s="63"/>
      <c r="D97" s="58"/>
      <c r="E97" s="58"/>
      <c r="F97" s="4"/>
      <c r="G97" s="4"/>
      <c r="H97" s="4"/>
      <c r="I97" s="4"/>
      <c r="J97" s="100"/>
      <c r="K97" s="224" t="s">
        <v>70</v>
      </c>
      <c r="L97" s="225"/>
      <c r="M97" s="249" t="e">
        <f>AVERAGE(N9,N10,N20,N27,N37,N48,N55,N60,N69,N83,N88)</f>
        <v>#DIV/0!</v>
      </c>
      <c r="N97" s="250"/>
      <c r="O97" s="5"/>
    </row>
    <row r="98" spans="1:15" ht="12.75" thickBot="1" x14ac:dyDescent="0.25">
      <c r="A98" s="62"/>
      <c r="B98" s="4"/>
      <c r="C98" s="4"/>
      <c r="D98" s="58"/>
      <c r="E98" s="58"/>
      <c r="F98" s="101"/>
      <c r="G98" s="101"/>
      <c r="H98" s="101"/>
      <c r="I98" s="101"/>
      <c r="J98" s="101"/>
      <c r="K98" s="101"/>
      <c r="L98" s="101"/>
      <c r="M98" s="99"/>
      <c r="N98" s="99"/>
      <c r="O98" s="5"/>
    </row>
    <row r="99" spans="1:15" x14ac:dyDescent="0.2">
      <c r="A99" s="87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6"/>
    </row>
    <row r="100" spans="1:15" ht="12.75" thickBot="1" x14ac:dyDescent="0.25">
      <c r="A100" s="49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5"/>
    </row>
    <row r="101" spans="1:15" ht="15.75" thickBot="1" x14ac:dyDescent="0.3">
      <c r="A101" s="230" t="s">
        <v>74</v>
      </c>
      <c r="B101" s="231"/>
      <c r="C101" s="232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5"/>
    </row>
    <row r="102" spans="1:15" ht="12.75" thickBot="1" x14ac:dyDescent="0.25">
      <c r="A102" s="241"/>
      <c r="B102" s="242"/>
      <c r="C102" s="242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5"/>
    </row>
    <row r="103" spans="1:15" ht="25.5" customHeight="1" thickBot="1" x14ac:dyDescent="0.25">
      <c r="A103" s="123" t="s">
        <v>75</v>
      </c>
      <c r="B103" s="117" t="s">
        <v>30</v>
      </c>
      <c r="C103" s="185">
        <v>1</v>
      </c>
      <c r="D103" s="4"/>
      <c r="E103" s="4"/>
      <c r="F103" s="181">
        <f>F6</f>
        <v>0</v>
      </c>
      <c r="G103" s="181">
        <f t="shared" ref="G103:L103" si="4">G6</f>
        <v>0</v>
      </c>
      <c r="H103" s="181">
        <f t="shared" si="4"/>
        <v>0</v>
      </c>
      <c r="I103" s="181">
        <f t="shared" si="4"/>
        <v>0</v>
      </c>
      <c r="J103" s="181">
        <f t="shared" si="4"/>
        <v>0</v>
      </c>
      <c r="K103" s="181">
        <f t="shared" si="4"/>
        <v>0</v>
      </c>
      <c r="L103" s="181">
        <f t="shared" si="4"/>
        <v>0</v>
      </c>
      <c r="M103" s="177" t="s">
        <v>15</v>
      </c>
      <c r="N103" s="177" t="s">
        <v>16</v>
      </c>
      <c r="O103" s="5"/>
    </row>
    <row r="104" spans="1:15" ht="25.5" customHeight="1" thickBot="1" x14ac:dyDescent="0.25">
      <c r="A104" s="122"/>
      <c r="B104" s="120" t="s">
        <v>31</v>
      </c>
      <c r="C104" s="186">
        <v>0</v>
      </c>
      <c r="D104" s="4"/>
      <c r="E104" s="4"/>
      <c r="F104" s="197"/>
      <c r="G104" s="197"/>
      <c r="H104" s="197"/>
      <c r="I104" s="197"/>
      <c r="J104" s="197"/>
      <c r="K104" s="197"/>
      <c r="L104" s="197"/>
      <c r="M104" s="178">
        <f>COUNT(F104:L104)</f>
        <v>0</v>
      </c>
      <c r="N104" s="183" t="str">
        <f>IF(M104=0,"",AVERAGE(F104:L104))</f>
        <v/>
      </c>
      <c r="O104" s="5"/>
    </row>
    <row r="105" spans="1:15" ht="25.5" customHeight="1" thickBot="1" x14ac:dyDescent="0.25">
      <c r="A105" s="116" t="s">
        <v>76</v>
      </c>
      <c r="B105" s="117" t="s">
        <v>30</v>
      </c>
      <c r="C105" s="185">
        <v>1</v>
      </c>
      <c r="D105" s="4"/>
      <c r="E105" s="4"/>
      <c r="F105" s="182">
        <f>F6</f>
        <v>0</v>
      </c>
      <c r="G105" s="182">
        <f t="shared" ref="G105:L105" si="5">G6</f>
        <v>0</v>
      </c>
      <c r="H105" s="182">
        <f t="shared" si="5"/>
        <v>0</v>
      </c>
      <c r="I105" s="182">
        <f t="shared" si="5"/>
        <v>0</v>
      </c>
      <c r="J105" s="182">
        <f t="shared" si="5"/>
        <v>0</v>
      </c>
      <c r="K105" s="182">
        <f t="shared" si="5"/>
        <v>0</v>
      </c>
      <c r="L105" s="182">
        <f t="shared" si="5"/>
        <v>0</v>
      </c>
      <c r="M105" s="179" t="s">
        <v>15</v>
      </c>
      <c r="N105" s="179" t="s">
        <v>16</v>
      </c>
      <c r="O105" s="5"/>
    </row>
    <row r="106" spans="1:15" ht="25.5" customHeight="1" thickBot="1" x14ac:dyDescent="0.25">
      <c r="A106" s="122"/>
      <c r="B106" s="120" t="s">
        <v>31</v>
      </c>
      <c r="C106" s="186">
        <v>0</v>
      </c>
      <c r="D106" s="4"/>
      <c r="E106" s="4"/>
      <c r="F106" s="197"/>
      <c r="G106" s="197"/>
      <c r="H106" s="197"/>
      <c r="I106" s="197"/>
      <c r="J106" s="197"/>
      <c r="K106" s="197"/>
      <c r="L106" s="197"/>
      <c r="M106" s="178">
        <f>COUNT(F106:L106)</f>
        <v>0</v>
      </c>
      <c r="N106" s="183" t="str">
        <f>IF(M106=0,"",AVERAGE(F106:L106))</f>
        <v/>
      </c>
      <c r="O106" s="5"/>
    </row>
    <row r="107" spans="1:15" ht="25.5" customHeight="1" thickBot="1" x14ac:dyDescent="0.25">
      <c r="A107" s="116" t="s">
        <v>77</v>
      </c>
      <c r="B107" s="117" t="s">
        <v>30</v>
      </c>
      <c r="C107" s="185">
        <v>1</v>
      </c>
      <c r="D107" s="4"/>
      <c r="E107" s="4"/>
      <c r="F107" s="182">
        <f>F6</f>
        <v>0</v>
      </c>
      <c r="G107" s="182">
        <f t="shared" ref="G107:L107" si="6">G6</f>
        <v>0</v>
      </c>
      <c r="H107" s="182">
        <f t="shared" si="6"/>
        <v>0</v>
      </c>
      <c r="I107" s="182">
        <f t="shared" si="6"/>
        <v>0</v>
      </c>
      <c r="J107" s="182">
        <f t="shared" si="6"/>
        <v>0</v>
      </c>
      <c r="K107" s="182">
        <f t="shared" si="6"/>
        <v>0</v>
      </c>
      <c r="L107" s="182">
        <f t="shared" si="6"/>
        <v>0</v>
      </c>
      <c r="M107" s="179" t="s">
        <v>15</v>
      </c>
      <c r="N107" s="179" t="s">
        <v>16</v>
      </c>
      <c r="O107" s="5"/>
    </row>
    <row r="108" spans="1:15" ht="25.5" customHeight="1" thickBot="1" x14ac:dyDescent="0.25">
      <c r="A108" s="122"/>
      <c r="B108" s="120" t="s">
        <v>31</v>
      </c>
      <c r="C108" s="186">
        <v>0</v>
      </c>
      <c r="D108" s="4"/>
      <c r="E108" s="4"/>
      <c r="F108" s="197"/>
      <c r="G108" s="197"/>
      <c r="H108" s="197"/>
      <c r="I108" s="197"/>
      <c r="J108" s="197"/>
      <c r="K108" s="197"/>
      <c r="L108" s="197"/>
      <c r="M108" s="178">
        <f>COUNT(F108:L108)</f>
        <v>0</v>
      </c>
      <c r="N108" s="183" t="str">
        <f>IF(M108=0,"",AVERAGE(F108:L108))</f>
        <v/>
      </c>
      <c r="O108" s="5"/>
    </row>
    <row r="109" spans="1:15" ht="25.5" customHeight="1" thickBot="1" x14ac:dyDescent="0.25">
      <c r="A109" s="116" t="s">
        <v>78</v>
      </c>
      <c r="B109" s="117" t="s">
        <v>30</v>
      </c>
      <c r="C109" s="185">
        <v>1</v>
      </c>
      <c r="D109" s="4"/>
      <c r="E109" s="4"/>
      <c r="F109" s="182">
        <f>F6</f>
        <v>0</v>
      </c>
      <c r="G109" s="182">
        <f t="shared" ref="G109:L109" si="7">G6</f>
        <v>0</v>
      </c>
      <c r="H109" s="182">
        <f t="shared" si="7"/>
        <v>0</v>
      </c>
      <c r="I109" s="182">
        <f t="shared" si="7"/>
        <v>0</v>
      </c>
      <c r="J109" s="182">
        <f t="shared" si="7"/>
        <v>0</v>
      </c>
      <c r="K109" s="182">
        <f t="shared" si="7"/>
        <v>0</v>
      </c>
      <c r="L109" s="182">
        <f t="shared" si="7"/>
        <v>0</v>
      </c>
      <c r="M109" s="179" t="s">
        <v>15</v>
      </c>
      <c r="N109" s="179" t="s">
        <v>16</v>
      </c>
      <c r="O109" s="5"/>
    </row>
    <row r="110" spans="1:15" ht="25.5" customHeight="1" thickBot="1" x14ac:dyDescent="0.25">
      <c r="A110" s="122"/>
      <c r="B110" s="120" t="s">
        <v>31</v>
      </c>
      <c r="C110" s="186">
        <v>0</v>
      </c>
      <c r="D110" s="4"/>
      <c r="E110" s="4"/>
      <c r="F110" s="197"/>
      <c r="G110" s="197"/>
      <c r="H110" s="197"/>
      <c r="I110" s="197"/>
      <c r="J110" s="197"/>
      <c r="K110" s="197"/>
      <c r="L110" s="197"/>
      <c r="M110" s="178">
        <f>COUNT(F110:L110)</f>
        <v>0</v>
      </c>
      <c r="N110" s="183" t="str">
        <f>IF(M110=0,"",AVERAGE(F110:L110))</f>
        <v/>
      </c>
      <c r="O110" s="5"/>
    </row>
    <row r="111" spans="1:15" ht="25.5" customHeight="1" thickBot="1" x14ac:dyDescent="0.25">
      <c r="A111" s="124" t="s">
        <v>79</v>
      </c>
      <c r="B111" s="117" t="s">
        <v>30</v>
      </c>
      <c r="C111" s="185">
        <v>1</v>
      </c>
      <c r="D111" s="4"/>
      <c r="E111" s="4"/>
      <c r="F111" s="182">
        <f>F6</f>
        <v>0</v>
      </c>
      <c r="G111" s="182">
        <f t="shared" ref="G111:L111" si="8">G6</f>
        <v>0</v>
      </c>
      <c r="H111" s="182">
        <f t="shared" si="8"/>
        <v>0</v>
      </c>
      <c r="I111" s="182">
        <f t="shared" si="8"/>
        <v>0</v>
      </c>
      <c r="J111" s="182">
        <f t="shared" si="8"/>
        <v>0</v>
      </c>
      <c r="K111" s="182">
        <f t="shared" si="8"/>
        <v>0</v>
      </c>
      <c r="L111" s="182">
        <f t="shared" si="8"/>
        <v>0</v>
      </c>
      <c r="M111" s="179" t="s">
        <v>15</v>
      </c>
      <c r="N111" s="179" t="s">
        <v>16</v>
      </c>
      <c r="O111" s="5"/>
    </row>
    <row r="112" spans="1:15" ht="25.5" customHeight="1" thickBot="1" x14ac:dyDescent="0.25">
      <c r="A112" s="122"/>
      <c r="B112" s="120" t="s">
        <v>31</v>
      </c>
      <c r="C112" s="186">
        <v>0</v>
      </c>
      <c r="D112" s="4"/>
      <c r="E112" s="4"/>
      <c r="F112" s="197"/>
      <c r="G112" s="197"/>
      <c r="H112" s="197"/>
      <c r="I112" s="197"/>
      <c r="J112" s="197"/>
      <c r="K112" s="197"/>
      <c r="L112" s="197"/>
      <c r="M112" s="180">
        <f>COUNT(F112:L112)</f>
        <v>0</v>
      </c>
      <c r="N112" s="183" t="str">
        <f>IF(M112=0,"",AVERAGE(F112:L112))</f>
        <v/>
      </c>
      <c r="O112" s="5"/>
    </row>
    <row r="113" spans="1:15" x14ac:dyDescent="0.2">
      <c r="A113" s="49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5"/>
    </row>
    <row r="114" spans="1:15" ht="12.75" thickBot="1" x14ac:dyDescent="0.25">
      <c r="A114" s="49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5"/>
    </row>
    <row r="115" spans="1:15" ht="12.75" thickBot="1" x14ac:dyDescent="0.25">
      <c r="A115" s="49"/>
      <c r="B115" s="4"/>
      <c r="C115" s="4"/>
      <c r="D115" s="4"/>
      <c r="E115" s="4"/>
      <c r="F115" s="4"/>
      <c r="G115" s="4"/>
      <c r="H115" s="4"/>
      <c r="I115" s="4"/>
      <c r="J115" s="4"/>
      <c r="K115" s="224" t="s">
        <v>80</v>
      </c>
      <c r="L115" s="225"/>
      <c r="M115" s="257" t="e">
        <f>AVERAGE(N104,N106,N108,N110,N112)</f>
        <v>#DIV/0!</v>
      </c>
      <c r="N115" s="258"/>
      <c r="O115" s="5"/>
    </row>
    <row r="116" spans="1:15" x14ac:dyDescent="0.2">
      <c r="A116" s="49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5"/>
    </row>
    <row r="117" spans="1:15" x14ac:dyDescent="0.2">
      <c r="A117" s="49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5"/>
    </row>
    <row r="118" spans="1:15" x14ac:dyDescent="0.2">
      <c r="A118" s="49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5"/>
    </row>
    <row r="119" spans="1:15" x14ac:dyDescent="0.2">
      <c r="A119" s="49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5"/>
    </row>
    <row r="120" spans="1:15" ht="12.75" thickBot="1" x14ac:dyDescent="0.25">
      <c r="A120" s="64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4"/>
    </row>
  </sheetData>
  <mergeCells count="54">
    <mergeCell ref="A102:C102"/>
    <mergeCell ref="K115:L115"/>
    <mergeCell ref="M115:N115"/>
    <mergeCell ref="M91:N91"/>
    <mergeCell ref="K94:L94"/>
    <mergeCell ref="M94:N94"/>
    <mergeCell ref="K97:L97"/>
    <mergeCell ref="M97:N97"/>
    <mergeCell ref="D82:E82"/>
    <mergeCell ref="D85:E85"/>
    <mergeCell ref="D87:E87"/>
    <mergeCell ref="K91:L91"/>
    <mergeCell ref="A101:C101"/>
    <mergeCell ref="M71:N71"/>
    <mergeCell ref="F73:F74"/>
    <mergeCell ref="H73:K73"/>
    <mergeCell ref="H74:K74"/>
    <mergeCell ref="A80:D80"/>
    <mergeCell ref="D68:E68"/>
    <mergeCell ref="K64:L64"/>
    <mergeCell ref="F68:L68"/>
    <mergeCell ref="F69:L69"/>
    <mergeCell ref="K71:L71"/>
    <mergeCell ref="D59:E59"/>
    <mergeCell ref="D62:E62"/>
    <mergeCell ref="B63:C63"/>
    <mergeCell ref="M64:N64"/>
    <mergeCell ref="A66:D66"/>
    <mergeCell ref="F59:L59"/>
    <mergeCell ref="F60:L60"/>
    <mergeCell ref="M42:N42"/>
    <mergeCell ref="A44:D44"/>
    <mergeCell ref="D45:E45"/>
    <mergeCell ref="D54:E54"/>
    <mergeCell ref="D57:E57"/>
    <mergeCell ref="F47:L47"/>
    <mergeCell ref="F48:L48"/>
    <mergeCell ref="F54:L54"/>
    <mergeCell ref="F55:L55"/>
    <mergeCell ref="D52:E52"/>
    <mergeCell ref="D11:K11"/>
    <mergeCell ref="I12:K12"/>
    <mergeCell ref="J13:K13"/>
    <mergeCell ref="B35:C35"/>
    <mergeCell ref="D42:E42"/>
    <mergeCell ref="K42:L42"/>
    <mergeCell ref="F36:L36"/>
    <mergeCell ref="F37:L37"/>
    <mergeCell ref="F8:L8"/>
    <mergeCell ref="B2:D2"/>
    <mergeCell ref="B3:D3"/>
    <mergeCell ref="A4:D4"/>
    <mergeCell ref="B6:C6"/>
    <mergeCell ref="B8:C8"/>
  </mergeCells>
  <conditionalFormatting sqref="M94">
    <cfRule type="cellIs" dxfId="136" priority="188" stopIfTrue="1" operator="lessThanOrEqual">
      <formula>0.75</formula>
    </cfRule>
    <cfRule type="cellIs" dxfId="135" priority="189" stopIfTrue="1" operator="between">
      <formula>0.751</formula>
      <formula>1.14</formula>
    </cfRule>
    <cfRule type="cellIs" dxfId="134" priority="190" stopIfTrue="1" operator="between">
      <formula>1.141</formula>
      <formula>"1.50"</formula>
    </cfRule>
  </conditionalFormatting>
  <conditionalFormatting sqref="M97">
    <cfRule type="cellIs" dxfId="133" priority="185" stopIfTrue="1" operator="lessThanOrEqual">
      <formula>0.75</formula>
    </cfRule>
    <cfRule type="cellIs" dxfId="132" priority="186" stopIfTrue="1" operator="between">
      <formula>0.751</formula>
      <formula>1.14</formula>
    </cfRule>
    <cfRule type="cellIs" dxfId="131" priority="187" stopIfTrue="1" operator="between">
      <formula>1.141</formula>
      <formula>1.5</formula>
    </cfRule>
  </conditionalFormatting>
  <conditionalFormatting sqref="M42">
    <cfRule type="cellIs" dxfId="130" priority="182" stopIfTrue="1" operator="lessThanOrEqual">
      <formula>0.75</formula>
    </cfRule>
    <cfRule type="cellIs" dxfId="129" priority="183" stopIfTrue="1" operator="between">
      <formula>0.751</formula>
      <formula>1.14</formula>
    </cfRule>
    <cfRule type="cellIs" dxfId="128" priority="184" stopIfTrue="1" operator="between">
      <formula>1.141</formula>
      <formula>"1.50"</formula>
    </cfRule>
  </conditionalFormatting>
  <conditionalFormatting sqref="M64">
    <cfRule type="cellIs" dxfId="127" priority="179" stopIfTrue="1" operator="lessThanOrEqual">
      <formula>0.75</formula>
    </cfRule>
    <cfRule type="cellIs" dxfId="126" priority="180" stopIfTrue="1" operator="between">
      <formula>0.751</formula>
      <formula>1.14</formula>
    </cfRule>
    <cfRule type="cellIs" dxfId="125" priority="181" stopIfTrue="1" operator="between">
      <formula>1.141</formula>
      <formula>"1.50"</formula>
    </cfRule>
  </conditionalFormatting>
  <conditionalFormatting sqref="M91">
    <cfRule type="cellIs" dxfId="124" priority="173" stopIfTrue="1" operator="lessThanOrEqual">
      <formula>0.75</formula>
    </cfRule>
    <cfRule type="cellIs" dxfId="123" priority="174" stopIfTrue="1" operator="between">
      <formula>0.751</formula>
      <formula>1.14</formula>
    </cfRule>
    <cfRule type="cellIs" dxfId="122" priority="175" stopIfTrue="1" operator="between">
      <formula>1.141</formula>
      <formula>"1.50"</formula>
    </cfRule>
  </conditionalFormatting>
  <conditionalFormatting sqref="M97">
    <cfRule type="cellIs" dxfId="121" priority="170" stopIfTrue="1" operator="lessThanOrEqual">
      <formula>0.75</formula>
    </cfRule>
    <cfRule type="cellIs" dxfId="120" priority="171" stopIfTrue="1" operator="between">
      <formula>0.751</formula>
      <formula>1.14</formula>
    </cfRule>
    <cfRule type="cellIs" dxfId="119" priority="172" stopIfTrue="1" operator="between">
      <formula>1.141</formula>
      <formula>1.5</formula>
    </cfRule>
  </conditionalFormatting>
  <conditionalFormatting sqref="M94">
    <cfRule type="cellIs" dxfId="118" priority="167" stopIfTrue="1" operator="lessThanOrEqual">
      <formula>0.75</formula>
    </cfRule>
    <cfRule type="cellIs" dxfId="117" priority="168" stopIfTrue="1" operator="between">
      <formula>0.751</formula>
      <formula>1.14</formula>
    </cfRule>
    <cfRule type="cellIs" dxfId="116" priority="169" stopIfTrue="1" operator="between">
      <formula>1.141</formula>
      <formula>"1.50"</formula>
    </cfRule>
  </conditionalFormatting>
  <conditionalFormatting sqref="M71">
    <cfRule type="cellIs" dxfId="115" priority="161" stopIfTrue="1" operator="lessThanOrEqual">
      <formula>0.75</formula>
    </cfRule>
    <cfRule type="cellIs" dxfId="114" priority="162" stopIfTrue="1" operator="between">
      <formula>0.751</formula>
      <formula>1.14</formula>
    </cfRule>
    <cfRule type="cellIs" dxfId="113" priority="163" stopIfTrue="1" operator="between">
      <formula>1.141</formula>
      <formula>"1.50"</formula>
    </cfRule>
  </conditionalFormatting>
  <conditionalFormatting sqref="M115">
    <cfRule type="cellIs" dxfId="112" priority="125" stopIfTrue="1" operator="lessThanOrEqual">
      <formula>0.75</formula>
    </cfRule>
    <cfRule type="cellIs" dxfId="111" priority="126" stopIfTrue="1" operator="between">
      <formula>0.751</formula>
      <formula>1.14</formula>
    </cfRule>
    <cfRule type="cellIs" dxfId="110" priority="127" stopIfTrue="1" operator="between">
      <formula>1.141</formula>
      <formula>"1.50"</formula>
    </cfRule>
  </conditionalFormatting>
  <conditionalFormatting sqref="N104">
    <cfRule type="containsBlanks" dxfId="109" priority="77">
      <formula>LEN(TRIM(N104))=0</formula>
    </cfRule>
    <cfRule type="cellIs" dxfId="108" priority="78" stopIfTrue="1" operator="lessThanOrEqual">
      <formula>0.75</formula>
    </cfRule>
    <cfRule type="cellIs" dxfId="107" priority="79" stopIfTrue="1" operator="between">
      <formula>0.751</formula>
      <formula>1.14</formula>
    </cfRule>
    <cfRule type="cellIs" dxfId="106" priority="80" stopIfTrue="1" operator="between">
      <formula>1.141</formula>
      <formula>"1.50"</formula>
    </cfRule>
  </conditionalFormatting>
  <conditionalFormatting sqref="N106">
    <cfRule type="containsBlanks" dxfId="105" priority="73">
      <formula>LEN(TRIM(N106))=0</formula>
    </cfRule>
    <cfRule type="cellIs" dxfId="104" priority="74" stopIfTrue="1" operator="lessThanOrEqual">
      <formula>0.75</formula>
    </cfRule>
    <cfRule type="cellIs" dxfId="103" priority="75" stopIfTrue="1" operator="between">
      <formula>0.751</formula>
      <formula>1.14</formula>
    </cfRule>
    <cfRule type="cellIs" dxfId="102" priority="76" stopIfTrue="1" operator="between">
      <formula>1.141</formula>
      <formula>"1.50"</formula>
    </cfRule>
  </conditionalFormatting>
  <conditionalFormatting sqref="N108">
    <cfRule type="containsBlanks" dxfId="101" priority="69">
      <formula>LEN(TRIM(N108))=0</formula>
    </cfRule>
    <cfRule type="cellIs" dxfId="100" priority="70" stopIfTrue="1" operator="lessThanOrEqual">
      <formula>0.75</formula>
    </cfRule>
    <cfRule type="cellIs" dxfId="99" priority="71" stopIfTrue="1" operator="between">
      <formula>0.751</formula>
      <formula>1.14</formula>
    </cfRule>
    <cfRule type="cellIs" dxfId="98" priority="72" stopIfTrue="1" operator="between">
      <formula>1.141</formula>
      <formula>"1.50"</formula>
    </cfRule>
  </conditionalFormatting>
  <conditionalFormatting sqref="N110">
    <cfRule type="containsBlanks" dxfId="97" priority="65">
      <formula>LEN(TRIM(N110))=0</formula>
    </cfRule>
    <cfRule type="cellIs" dxfId="96" priority="66" stopIfTrue="1" operator="lessThanOrEqual">
      <formula>0.75</formula>
    </cfRule>
    <cfRule type="cellIs" dxfId="95" priority="67" stopIfTrue="1" operator="between">
      <formula>0.751</formula>
      <formula>1.14</formula>
    </cfRule>
    <cfRule type="cellIs" dxfId="94" priority="68" stopIfTrue="1" operator="between">
      <formula>1.141</formula>
      <formula>"1.50"</formula>
    </cfRule>
  </conditionalFormatting>
  <conditionalFormatting sqref="N112">
    <cfRule type="containsBlanks" dxfId="93" priority="61">
      <formula>LEN(TRIM(N112))=0</formula>
    </cfRule>
    <cfRule type="cellIs" dxfId="92" priority="62" stopIfTrue="1" operator="lessThanOrEqual">
      <formula>0.75</formula>
    </cfRule>
    <cfRule type="cellIs" dxfId="91" priority="63" stopIfTrue="1" operator="between">
      <formula>0.751</formula>
      <formula>1.14</formula>
    </cfRule>
    <cfRule type="cellIs" dxfId="90" priority="64" stopIfTrue="1" operator="between">
      <formula>1.141</formula>
      <formula>"1.50"</formula>
    </cfRule>
  </conditionalFormatting>
  <conditionalFormatting sqref="F104:L104">
    <cfRule type="containsBlanks" dxfId="89" priority="55">
      <formula>LEN(TRIM(F104))=0</formula>
    </cfRule>
    <cfRule type="cellIs" dxfId="88" priority="56" operator="between">
      <formula>0.935</formula>
      <formula>1</formula>
    </cfRule>
    <cfRule type="cellIs" dxfId="87" priority="57" operator="between">
      <formula>0.765</formula>
      <formula>0.93499999999999</formula>
    </cfRule>
    <cfRule type="cellIs" dxfId="86" priority="58" operator="between">
      <formula>0.595</formula>
      <formula>0.7649999999999</formula>
    </cfRule>
    <cfRule type="cellIs" dxfId="85" priority="59" operator="between">
      <formula>0.495</formula>
      <formula>0.5949999999999</formula>
    </cfRule>
    <cfRule type="cellIs" dxfId="84" priority="60" operator="lessThan">
      <formula>0.495</formula>
    </cfRule>
  </conditionalFormatting>
  <conditionalFormatting sqref="G104:L104">
    <cfRule type="containsBlanks" dxfId="83" priority="49">
      <formula>LEN(TRIM(G104))=0</formula>
    </cfRule>
    <cfRule type="cellIs" dxfId="82" priority="50" operator="between">
      <formula>0.935</formula>
      <formula>1</formula>
    </cfRule>
    <cfRule type="cellIs" dxfId="81" priority="51" operator="between">
      <formula>0.765</formula>
      <formula>0.93499999999999</formula>
    </cfRule>
    <cfRule type="cellIs" dxfId="80" priority="52" operator="between">
      <formula>0.595</formula>
      <formula>0.7649999999999</formula>
    </cfRule>
    <cfRule type="cellIs" dxfId="79" priority="53" operator="between">
      <formula>0.495</formula>
      <formula>0.5949999999999</formula>
    </cfRule>
    <cfRule type="cellIs" dxfId="78" priority="54" operator="lessThan">
      <formula>0.495</formula>
    </cfRule>
  </conditionalFormatting>
  <conditionalFormatting sqref="F106:L106">
    <cfRule type="containsBlanks" dxfId="77" priority="43">
      <formula>LEN(TRIM(F106))=0</formula>
    </cfRule>
    <cfRule type="cellIs" dxfId="76" priority="44" operator="between">
      <formula>0.935</formula>
      <formula>1</formula>
    </cfRule>
    <cfRule type="cellIs" dxfId="75" priority="45" operator="between">
      <formula>0.765</formula>
      <formula>0.93499999999999</formula>
    </cfRule>
    <cfRule type="cellIs" dxfId="74" priority="46" operator="between">
      <formula>0.595</formula>
      <formula>0.7649999999999</formula>
    </cfRule>
    <cfRule type="cellIs" dxfId="73" priority="47" operator="between">
      <formula>0.495</formula>
      <formula>0.5949999999999</formula>
    </cfRule>
    <cfRule type="cellIs" dxfId="72" priority="48" operator="lessThan">
      <formula>0.495</formula>
    </cfRule>
  </conditionalFormatting>
  <conditionalFormatting sqref="G106:L106">
    <cfRule type="containsBlanks" dxfId="71" priority="37">
      <formula>LEN(TRIM(G106))=0</formula>
    </cfRule>
    <cfRule type="cellIs" dxfId="70" priority="38" operator="between">
      <formula>0.935</formula>
      <formula>1</formula>
    </cfRule>
    <cfRule type="cellIs" dxfId="69" priority="39" operator="between">
      <formula>0.765</formula>
      <formula>0.93499999999999</formula>
    </cfRule>
    <cfRule type="cellIs" dxfId="68" priority="40" operator="between">
      <formula>0.595</formula>
      <formula>0.7649999999999</formula>
    </cfRule>
    <cfRule type="cellIs" dxfId="67" priority="41" operator="between">
      <formula>0.495</formula>
      <formula>0.5949999999999</formula>
    </cfRule>
    <cfRule type="cellIs" dxfId="66" priority="42" operator="lessThan">
      <formula>0.495</formula>
    </cfRule>
  </conditionalFormatting>
  <conditionalFormatting sqref="F108:L108">
    <cfRule type="containsBlanks" dxfId="65" priority="31">
      <formula>LEN(TRIM(F108))=0</formula>
    </cfRule>
    <cfRule type="cellIs" dxfId="64" priority="32" operator="between">
      <formula>0.935</formula>
      <formula>1</formula>
    </cfRule>
    <cfRule type="cellIs" dxfId="63" priority="33" operator="between">
      <formula>0.765</formula>
      <formula>0.93499999999999</formula>
    </cfRule>
    <cfRule type="cellIs" dxfId="62" priority="34" operator="between">
      <formula>0.595</formula>
      <formula>0.7649999999999</formula>
    </cfRule>
    <cfRule type="cellIs" dxfId="61" priority="35" operator="between">
      <formula>0.495</formula>
      <formula>0.5949999999999</formula>
    </cfRule>
    <cfRule type="cellIs" dxfId="60" priority="36" operator="lessThan">
      <formula>0.495</formula>
    </cfRule>
  </conditionalFormatting>
  <conditionalFormatting sqref="G108:L108">
    <cfRule type="containsBlanks" dxfId="59" priority="25">
      <formula>LEN(TRIM(G108))=0</formula>
    </cfRule>
    <cfRule type="cellIs" dxfId="58" priority="26" operator="between">
      <formula>0.935</formula>
      <formula>1</formula>
    </cfRule>
    <cfRule type="cellIs" dxfId="57" priority="27" operator="between">
      <formula>0.765</formula>
      <formula>0.93499999999999</formula>
    </cfRule>
    <cfRule type="cellIs" dxfId="56" priority="28" operator="between">
      <formula>0.595</formula>
      <formula>0.7649999999999</formula>
    </cfRule>
    <cfRule type="cellIs" dxfId="55" priority="29" operator="between">
      <formula>0.495</formula>
      <formula>0.5949999999999</formula>
    </cfRule>
    <cfRule type="cellIs" dxfId="54" priority="30" operator="lessThan">
      <formula>0.495</formula>
    </cfRule>
  </conditionalFormatting>
  <conditionalFormatting sqref="F110:L110">
    <cfRule type="containsBlanks" dxfId="53" priority="19">
      <formula>LEN(TRIM(F110))=0</formula>
    </cfRule>
    <cfRule type="cellIs" dxfId="52" priority="20" operator="between">
      <formula>0.935</formula>
      <formula>1</formula>
    </cfRule>
    <cfRule type="cellIs" dxfId="51" priority="21" operator="between">
      <formula>0.765</formula>
      <formula>0.93499999999999</formula>
    </cfRule>
    <cfRule type="cellIs" dxfId="50" priority="22" operator="between">
      <formula>0.595</formula>
      <formula>0.7649999999999</formula>
    </cfRule>
    <cfRule type="cellIs" dxfId="49" priority="23" operator="between">
      <formula>0.495</formula>
      <formula>0.5949999999999</formula>
    </cfRule>
    <cfRule type="cellIs" dxfId="48" priority="24" operator="lessThan">
      <formula>0.495</formula>
    </cfRule>
  </conditionalFormatting>
  <conditionalFormatting sqref="G110:L110">
    <cfRule type="containsBlanks" dxfId="47" priority="13">
      <formula>LEN(TRIM(G110))=0</formula>
    </cfRule>
    <cfRule type="cellIs" dxfId="46" priority="14" operator="between">
      <formula>0.935</formula>
      <formula>1</formula>
    </cfRule>
    <cfRule type="cellIs" dxfId="45" priority="15" operator="between">
      <formula>0.765</formula>
      <formula>0.93499999999999</formula>
    </cfRule>
    <cfRule type="cellIs" dxfId="44" priority="16" operator="between">
      <formula>0.595</formula>
      <formula>0.7649999999999</formula>
    </cfRule>
    <cfRule type="cellIs" dxfId="43" priority="17" operator="between">
      <formula>0.495</formula>
      <formula>0.5949999999999</formula>
    </cfRule>
    <cfRule type="cellIs" dxfId="42" priority="18" operator="lessThan">
      <formula>0.495</formula>
    </cfRule>
  </conditionalFormatting>
  <conditionalFormatting sqref="F112:L112">
    <cfRule type="containsBlanks" dxfId="41" priority="7">
      <formula>LEN(TRIM(F112))=0</formula>
    </cfRule>
    <cfRule type="cellIs" dxfId="40" priority="8" operator="between">
      <formula>0.935</formula>
      <formula>1</formula>
    </cfRule>
    <cfRule type="cellIs" dxfId="39" priority="9" operator="between">
      <formula>0.765</formula>
      <formula>0.93499999999999</formula>
    </cfRule>
    <cfRule type="cellIs" dxfId="38" priority="10" operator="between">
      <formula>0.595</formula>
      <formula>0.7649999999999</formula>
    </cfRule>
    <cfRule type="cellIs" dxfId="37" priority="11" operator="between">
      <formula>0.495</formula>
      <formula>0.5949999999999</formula>
    </cfRule>
    <cfRule type="cellIs" dxfId="36" priority="12" operator="lessThan">
      <formula>0.495</formula>
    </cfRule>
  </conditionalFormatting>
  <conditionalFormatting sqref="G112:L112">
    <cfRule type="containsBlanks" dxfId="35" priority="1">
      <formula>LEN(TRIM(G112))=0</formula>
    </cfRule>
    <cfRule type="cellIs" dxfId="34" priority="2" operator="between">
      <formula>0.935</formula>
      <formula>1</formula>
    </cfRule>
    <cfRule type="cellIs" dxfId="33" priority="3" operator="between">
      <formula>0.765</formula>
      <formula>0.93499999999999</formula>
    </cfRule>
    <cfRule type="cellIs" dxfId="32" priority="4" operator="between">
      <formula>0.595</formula>
      <formula>0.7649999999999</formula>
    </cfRule>
    <cfRule type="cellIs" dxfId="31" priority="5" operator="between">
      <formula>0.495</formula>
      <formula>0.5949999999999</formula>
    </cfRule>
    <cfRule type="cellIs" dxfId="30" priority="6" operator="lessThan">
      <formula>0.495</formula>
    </cfRule>
  </conditionalFormatting>
  <pageMargins left="0.75" right="0.75" top="1" bottom="1" header="0" footer="0"/>
  <pageSetup scale="45" orientation="landscape" horizontalDpi="300" verticalDpi="300" r:id="rId1"/>
  <headerFooter alignWithMargins="0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5" tint="-0.249977111117893"/>
  </sheetPr>
  <dimension ref="A1:J121"/>
  <sheetViews>
    <sheetView tabSelected="1" topLeftCell="A85" zoomScale="56" zoomScaleNormal="56" workbookViewId="0">
      <selection activeCell="A89" sqref="A89"/>
    </sheetView>
  </sheetViews>
  <sheetFormatPr baseColWidth="10" defaultRowHeight="12" x14ac:dyDescent="0.2"/>
  <cols>
    <col min="1" max="1" width="85.28515625" style="1" customWidth="1"/>
    <col min="2" max="3" width="11.42578125" style="1"/>
    <col min="4" max="4" width="18.5703125" style="1" bestFit="1" customWidth="1"/>
    <col min="5" max="5" width="42" style="1" bestFit="1" customWidth="1"/>
    <col min="6" max="6" width="11.42578125" style="1"/>
    <col min="7" max="7" width="19.85546875" style="1" bestFit="1" customWidth="1"/>
    <col min="8" max="8" width="6" style="1" customWidth="1"/>
    <col min="9" max="9" width="20" style="1" customWidth="1"/>
    <col min="10" max="10" width="2.5703125" style="2" customWidth="1"/>
    <col min="11" max="16384" width="11.42578125" style="1"/>
  </cols>
  <sheetData>
    <row r="1" spans="1:10" customFormat="1" ht="50.25" customHeight="1" thickBot="1" x14ac:dyDescent="0.3">
      <c r="A1" s="259" t="s">
        <v>81</v>
      </c>
      <c r="B1" s="260"/>
      <c r="C1" s="260"/>
      <c r="D1" s="260"/>
      <c r="E1" s="260"/>
      <c r="F1" s="260"/>
      <c r="G1" s="260"/>
      <c r="H1" s="260"/>
      <c r="I1" s="260"/>
      <c r="J1" s="261"/>
    </row>
    <row r="2" spans="1:10" ht="12.75" thickBot="1" x14ac:dyDescent="0.25">
      <c r="A2" s="3" t="s">
        <v>71</v>
      </c>
      <c r="B2" s="262"/>
      <c r="C2" s="263"/>
      <c r="D2" s="264"/>
      <c r="E2" s="4"/>
      <c r="F2" s="4"/>
      <c r="G2" s="4"/>
      <c r="H2" s="4"/>
      <c r="I2" s="4"/>
      <c r="J2" s="5"/>
    </row>
    <row r="3" spans="1:10" ht="12.75" thickBot="1" x14ac:dyDescent="0.25">
      <c r="A3" s="3" t="s">
        <v>82</v>
      </c>
      <c r="B3" s="206"/>
      <c r="C3" s="207"/>
      <c r="D3" s="208"/>
      <c r="E3" s="4"/>
      <c r="F3" s="4"/>
      <c r="G3" s="4"/>
      <c r="H3" s="4"/>
      <c r="I3" s="4"/>
      <c r="J3" s="5"/>
    </row>
    <row r="4" spans="1:10" ht="12.75" thickBot="1" x14ac:dyDescent="0.25">
      <c r="A4" s="209" t="s">
        <v>0</v>
      </c>
      <c r="B4" s="210"/>
      <c r="C4" s="210"/>
      <c r="D4" s="211"/>
      <c r="E4" s="6"/>
      <c r="F4" s="4"/>
      <c r="G4" s="4"/>
      <c r="H4" s="4"/>
      <c r="I4" s="4"/>
      <c r="J4" s="5"/>
    </row>
    <row r="5" spans="1:10" x14ac:dyDescent="0.2">
      <c r="A5" s="8" t="s">
        <v>8</v>
      </c>
      <c r="B5" s="4"/>
      <c r="C5" s="4"/>
      <c r="D5" s="4"/>
      <c r="E5" s="4"/>
      <c r="F5" s="4"/>
      <c r="G5" s="4"/>
      <c r="H5" s="4"/>
      <c r="I5" s="4"/>
      <c r="J5" s="5"/>
    </row>
    <row r="6" spans="1:10" ht="12.75" thickBot="1" x14ac:dyDescent="0.25">
      <c r="A6" s="10"/>
      <c r="B6" s="212" t="s">
        <v>10</v>
      </c>
      <c r="C6" s="212"/>
      <c r="D6" s="11"/>
      <c r="E6" s="11"/>
      <c r="F6" s="11"/>
      <c r="G6" s="11"/>
      <c r="H6" s="11"/>
      <c r="I6" s="11"/>
      <c r="J6" s="14"/>
    </row>
    <row r="7" spans="1:10" ht="18.75" customHeight="1" thickBot="1" x14ac:dyDescent="0.25">
      <c r="A7" s="112" t="s">
        <v>11</v>
      </c>
      <c r="B7" s="15"/>
      <c r="C7" s="15"/>
      <c r="D7" s="15"/>
      <c r="E7" s="15"/>
      <c r="F7" s="15"/>
      <c r="G7" s="15"/>
      <c r="H7" s="15"/>
      <c r="I7" s="15"/>
      <c r="J7" s="16"/>
    </row>
    <row r="8" spans="1:10" ht="27" customHeight="1" thickBot="1" x14ac:dyDescent="0.25">
      <c r="A8" s="111">
        <v>0.2</v>
      </c>
      <c r="B8" s="272"/>
      <c r="C8" s="272"/>
      <c r="D8" s="36"/>
      <c r="E8" s="4"/>
      <c r="F8" s="19" t="s">
        <v>15</v>
      </c>
      <c r="G8" s="19" t="s">
        <v>16</v>
      </c>
      <c r="H8" s="4"/>
      <c r="I8" s="125" t="s">
        <v>83</v>
      </c>
      <c r="J8" s="5"/>
    </row>
    <row r="9" spans="1:10" s="29" customFormat="1" ht="25.5" customHeight="1" thickBot="1" x14ac:dyDescent="0.25">
      <c r="A9" s="20" t="s">
        <v>18</v>
      </c>
      <c r="B9" s="21" t="s">
        <v>30</v>
      </c>
      <c r="C9" s="22">
        <v>1</v>
      </c>
      <c r="D9" s="126"/>
      <c r="E9" s="23" t="s">
        <v>19</v>
      </c>
      <c r="F9" s="26">
        <f>+SUM('SEMANA 1'!M9,'SEMANA 2'!M9,'SEMANA 3'!M9,'SEMANA 4'!M9,'SEMANA 5'!M9,'SEMANA 6 '!M9)</f>
        <v>0</v>
      </c>
      <c r="G9" s="127" t="e">
        <f>+AVERAGE('SEMANA 1'!N9,'SEMANA 2'!N9,'SEMANA 3'!N9,'SEMANA 4'!N9,'SEMANA 5'!N9,'SEMANA 6 '!N9)</f>
        <v>#DIV/0!</v>
      </c>
      <c r="H9" s="128"/>
      <c r="I9" s="265" t="e">
        <f>+G11*A8</f>
        <v>#DIV/0!</v>
      </c>
      <c r="J9" s="28"/>
    </row>
    <row r="10" spans="1:10" s="29" customFormat="1" ht="19.5" customHeight="1" thickBot="1" x14ac:dyDescent="0.25">
      <c r="A10" s="20" t="s">
        <v>20</v>
      </c>
      <c r="B10" s="38" t="s">
        <v>31</v>
      </c>
      <c r="C10" s="39">
        <v>0</v>
      </c>
      <c r="D10" s="126"/>
      <c r="E10" s="23" t="s">
        <v>20</v>
      </c>
      <c r="F10" s="26">
        <f>+SUM('SEMANA 1'!M10,'SEMANA 2'!M10,'SEMANA 3'!M10,'SEMANA 4'!M10,'SEMANA 5'!M10,'SEMANA 6 '!M10)</f>
        <v>0</v>
      </c>
      <c r="G10" s="129" t="e">
        <f>+AVERAGE('SEMANA 1'!N10,'SEMANA 2'!N10,'SEMANA 3'!N10,'SEMANA 4'!N10,'SEMANA 5'!N10,'SEMANA 6 '!N10)</f>
        <v>#DIV/0!</v>
      </c>
      <c r="H10" s="130"/>
      <c r="I10" s="266"/>
      <c r="J10" s="28"/>
    </row>
    <row r="11" spans="1:10" ht="12.75" thickBot="1" x14ac:dyDescent="0.25">
      <c r="A11" s="49"/>
      <c r="B11" s="4"/>
      <c r="C11" s="4"/>
      <c r="D11" s="4"/>
      <c r="E11" s="4"/>
      <c r="F11" s="131"/>
      <c r="G11" s="132" t="e">
        <f>+AVERAGE(G9:G10)</f>
        <v>#DIV/0!</v>
      </c>
      <c r="H11" s="133"/>
      <c r="I11" s="267"/>
      <c r="J11" s="134"/>
    </row>
    <row r="12" spans="1:10" ht="13.5" customHeight="1" x14ac:dyDescent="0.2">
      <c r="A12" s="49"/>
      <c r="B12" s="4"/>
      <c r="C12" s="4"/>
      <c r="D12" s="4"/>
      <c r="E12" s="4"/>
      <c r="F12" s="131"/>
      <c r="G12" s="37"/>
      <c r="H12" s="37"/>
      <c r="I12" s="37"/>
      <c r="J12" s="134"/>
    </row>
    <row r="13" spans="1:10" x14ac:dyDescent="0.2">
      <c r="A13" s="49"/>
      <c r="B13" s="4"/>
      <c r="C13" s="4"/>
      <c r="D13" s="4"/>
      <c r="E13" s="4"/>
      <c r="F13" s="4"/>
      <c r="G13" s="4"/>
      <c r="H13" s="4"/>
      <c r="I13" s="4"/>
      <c r="J13" s="5"/>
    </row>
    <row r="14" spans="1:10" x14ac:dyDescent="0.2">
      <c r="A14" s="49"/>
      <c r="B14" s="4"/>
      <c r="C14" s="4"/>
      <c r="D14" s="4"/>
      <c r="E14" s="4"/>
      <c r="F14" s="4"/>
      <c r="G14" s="4"/>
      <c r="H14" s="4"/>
      <c r="I14" s="4"/>
      <c r="J14" s="5"/>
    </row>
    <row r="15" spans="1:10" ht="12.75" thickBot="1" x14ac:dyDescent="0.25">
      <c r="A15" s="49"/>
      <c r="B15" s="4"/>
      <c r="C15" s="4"/>
      <c r="D15" s="4"/>
      <c r="E15" s="4"/>
      <c r="F15" s="4"/>
      <c r="G15" s="4"/>
      <c r="H15" s="4"/>
      <c r="I15" s="4"/>
      <c r="J15" s="5"/>
    </row>
    <row r="16" spans="1:10" ht="27.75" customHeight="1" thickBot="1" x14ac:dyDescent="0.25">
      <c r="A16" s="54" t="s">
        <v>29</v>
      </c>
      <c r="B16" s="21" t="s">
        <v>30</v>
      </c>
      <c r="C16" s="22">
        <v>1</v>
      </c>
      <c r="D16" s="4"/>
      <c r="E16" s="4"/>
      <c r="F16" s="19" t="s">
        <v>15</v>
      </c>
      <c r="G16" s="19" t="s">
        <v>16</v>
      </c>
      <c r="H16" s="4"/>
      <c r="I16" s="125" t="s">
        <v>83</v>
      </c>
      <c r="J16" s="5"/>
    </row>
    <row r="17" spans="1:10" ht="20.25" customHeight="1" thickBot="1" x14ac:dyDescent="0.25">
      <c r="A17" s="111">
        <v>0.2</v>
      </c>
      <c r="B17" s="38" t="s">
        <v>31</v>
      </c>
      <c r="C17" s="39">
        <v>0</v>
      </c>
      <c r="D17" s="4"/>
      <c r="E17" s="4"/>
      <c r="F17" s="26">
        <f>+SUM('SEMANA 1'!M20,'SEMANA 2'!M20,'SEMANA 3'!M20,'SEMANA 4'!M20,'SEMANA 5'!M20,'SEMANA 6 '!M20)</f>
        <v>0</v>
      </c>
      <c r="G17" s="27" t="e">
        <f>+AVERAGE('SEMANA 1'!N20,'SEMANA 2'!N20,'SEMANA 3'!N20,'SEMANA 4'!N20,'SEMANA 5'!N20,'SEMANA 6 '!N20)</f>
        <v>#DIV/0!</v>
      </c>
      <c r="H17" s="4"/>
      <c r="I17" s="135" t="e">
        <f>+G17*A17</f>
        <v>#DIV/0!</v>
      </c>
      <c r="J17" s="57"/>
    </row>
    <row r="18" spans="1:10" ht="20.25" customHeight="1" x14ac:dyDescent="0.2">
      <c r="A18" s="49"/>
      <c r="B18" s="4"/>
      <c r="C18" s="4"/>
      <c r="D18" s="4"/>
      <c r="E18" s="4"/>
      <c r="F18" s="4"/>
      <c r="G18" s="4"/>
      <c r="H18" s="4"/>
      <c r="I18" s="4"/>
      <c r="J18" s="5"/>
    </row>
    <row r="19" spans="1:10" x14ac:dyDescent="0.2">
      <c r="A19" s="49"/>
      <c r="B19" s="4"/>
      <c r="C19" s="4"/>
      <c r="D19" s="4"/>
      <c r="E19" s="4"/>
      <c r="F19" s="4"/>
      <c r="G19" s="4"/>
      <c r="H19" s="4"/>
      <c r="I19" s="4"/>
      <c r="J19" s="5"/>
    </row>
    <row r="20" spans="1:10" x14ac:dyDescent="0.2">
      <c r="A20" s="49"/>
      <c r="B20" s="4"/>
      <c r="C20" s="4"/>
      <c r="D20" s="4"/>
      <c r="E20" s="4"/>
      <c r="F20" s="4"/>
      <c r="G20" s="4"/>
      <c r="H20" s="4"/>
      <c r="I20" s="4"/>
      <c r="J20" s="5"/>
    </row>
    <row r="21" spans="1:10" ht="12.75" thickBot="1" x14ac:dyDescent="0.25">
      <c r="A21" s="59" t="s">
        <v>32</v>
      </c>
      <c r="B21" s="4"/>
      <c r="C21" s="4"/>
      <c r="D21" s="4"/>
      <c r="E21" s="4"/>
      <c r="F21" s="4"/>
      <c r="G21" s="4"/>
      <c r="H21" s="4"/>
      <c r="I21" s="4"/>
      <c r="J21" s="5"/>
    </row>
    <row r="22" spans="1:10" ht="23.25" thickBot="1" x14ac:dyDescent="0.25">
      <c r="A22" s="111">
        <v>0.2</v>
      </c>
      <c r="B22" s="21" t="s">
        <v>30</v>
      </c>
      <c r="C22" s="22">
        <v>1</v>
      </c>
      <c r="D22" s="4"/>
      <c r="E22" s="4"/>
      <c r="F22" s="19" t="s">
        <v>15</v>
      </c>
      <c r="G22" s="19" t="s">
        <v>16</v>
      </c>
      <c r="H22" s="4"/>
      <c r="I22" s="125" t="s">
        <v>83</v>
      </c>
      <c r="J22" s="5"/>
    </row>
    <row r="23" spans="1:10" ht="29.25" customHeight="1" thickBot="1" x14ac:dyDescent="0.25">
      <c r="A23" s="61" t="s">
        <v>73</v>
      </c>
      <c r="B23" s="38" t="s">
        <v>31</v>
      </c>
      <c r="C23" s="39">
        <v>0</v>
      </c>
      <c r="D23" s="4"/>
      <c r="E23" s="4"/>
      <c r="F23" s="26">
        <f>+SUM('SEMANA 1'!M27,'SEMANA 2'!M27,'SEMANA 3'!M27,'SEMANA 4'!M27,'SEMANA 5'!M27,'SEMANA 6 '!M27)</f>
        <v>0</v>
      </c>
      <c r="G23" s="27" t="e">
        <f>+AVERAGE('SEMANA 1'!N27,'SEMANA 2'!N27,'SEMANA 3'!N27,'SEMANA 4'!N27,'SEMANA 5'!N27,'SEMANA 6 '!N27)</f>
        <v>#DIV/0!</v>
      </c>
      <c r="H23" s="4"/>
      <c r="I23" s="135" t="e">
        <f>+G23*A22</f>
        <v>#DIV/0!</v>
      </c>
      <c r="J23" s="5"/>
    </row>
    <row r="24" spans="1:10" ht="30.75" customHeight="1" x14ac:dyDescent="0.2">
      <c r="A24" s="60"/>
      <c r="B24" s="119"/>
      <c r="C24" s="119"/>
      <c r="D24" s="4"/>
      <c r="E24" s="4"/>
      <c r="F24" s="4"/>
      <c r="G24" s="4"/>
      <c r="H24" s="4"/>
      <c r="I24" s="4"/>
      <c r="J24" s="5"/>
    </row>
    <row r="25" spans="1:10" x14ac:dyDescent="0.2">
      <c r="A25" s="136"/>
      <c r="B25" s="119"/>
      <c r="C25" s="119"/>
      <c r="D25" s="4"/>
      <c r="E25" s="4"/>
      <c r="F25" s="4"/>
      <c r="G25" s="4"/>
      <c r="H25" s="4"/>
      <c r="I25" s="4"/>
      <c r="J25" s="5"/>
    </row>
    <row r="26" spans="1:10" x14ac:dyDescent="0.2">
      <c r="A26" s="136"/>
      <c r="B26" s="119"/>
      <c r="C26" s="119"/>
      <c r="D26" s="4"/>
      <c r="E26" s="4"/>
      <c r="F26" s="4"/>
      <c r="G26" s="4"/>
      <c r="H26" s="4"/>
      <c r="I26" s="4"/>
      <c r="J26" s="5"/>
    </row>
    <row r="27" spans="1:10" x14ac:dyDescent="0.2">
      <c r="A27" s="49"/>
      <c r="B27" s="58"/>
      <c r="C27" s="63"/>
      <c r="D27" s="4"/>
      <c r="E27" s="4"/>
      <c r="F27" s="4"/>
      <c r="G27" s="4"/>
      <c r="H27" s="4"/>
      <c r="I27" s="4"/>
      <c r="J27" s="5"/>
    </row>
    <row r="28" spans="1:10" ht="27" customHeight="1" thickBot="1" x14ac:dyDescent="0.25">
      <c r="A28" s="64"/>
      <c r="B28" s="65"/>
      <c r="C28" s="66"/>
      <c r="D28" s="11"/>
      <c r="E28" s="6"/>
      <c r="F28" s="4"/>
      <c r="G28" s="4"/>
      <c r="H28" s="4"/>
      <c r="I28" s="4"/>
      <c r="J28" s="14"/>
    </row>
    <row r="29" spans="1:10" ht="12.75" thickBot="1" x14ac:dyDescent="0.25">
      <c r="A29" s="68" t="s">
        <v>33</v>
      </c>
      <c r="B29" s="69">
        <v>25</v>
      </c>
      <c r="C29" s="69"/>
      <c r="D29" s="69"/>
      <c r="E29" s="15"/>
      <c r="F29" s="15"/>
      <c r="G29" s="15"/>
      <c r="H29" s="15"/>
      <c r="I29" s="15"/>
      <c r="J29" s="16"/>
    </row>
    <row r="30" spans="1:10" ht="15.75" thickBot="1" x14ac:dyDescent="0.25">
      <c r="A30" s="111">
        <v>0.25</v>
      </c>
      <c r="B30" s="114"/>
      <c r="C30" s="114"/>
      <c r="D30" s="114"/>
      <c r="E30" s="4"/>
      <c r="F30" s="4"/>
      <c r="G30" s="4"/>
      <c r="H30" s="4"/>
      <c r="I30" s="4"/>
      <c r="J30" s="5"/>
    </row>
    <row r="31" spans="1:10" ht="12.75" thickBot="1" x14ac:dyDescent="0.25">
      <c r="A31" s="70" t="s">
        <v>34</v>
      </c>
      <c r="B31" s="71"/>
      <c r="C31" s="114"/>
      <c r="D31" s="11"/>
      <c r="E31" s="11"/>
      <c r="F31" s="11"/>
      <c r="G31" s="11"/>
      <c r="H31" s="11"/>
      <c r="I31" s="11"/>
      <c r="J31" s="14"/>
    </row>
    <row r="32" spans="1:10" ht="27.75" customHeight="1" thickBot="1" x14ac:dyDescent="0.25">
      <c r="A32" s="72" t="s">
        <v>35</v>
      </c>
      <c r="B32" s="268"/>
      <c r="C32" s="268"/>
      <c r="D32" s="88"/>
      <c r="E32" s="137"/>
      <c r="F32" s="138"/>
      <c r="G32" s="138"/>
      <c r="H32" s="138"/>
      <c r="I32" s="138"/>
      <c r="J32" s="16"/>
    </row>
    <row r="33" spans="1:10" ht="20.25" customHeight="1" thickBot="1" x14ac:dyDescent="0.25">
      <c r="A33" s="61" t="s">
        <v>44</v>
      </c>
      <c r="B33" s="21" t="s">
        <v>37</v>
      </c>
      <c r="C33" s="22">
        <v>1</v>
      </c>
      <c r="D33" s="119"/>
      <c r="E33" s="78"/>
      <c r="F33" s="19" t="s">
        <v>15</v>
      </c>
      <c r="G33" s="19" t="s">
        <v>16</v>
      </c>
      <c r="H33" s="4"/>
      <c r="I33" s="4"/>
      <c r="J33" s="5"/>
    </row>
    <row r="34" spans="1:10" ht="20.25" customHeight="1" thickBot="1" x14ac:dyDescent="0.25">
      <c r="A34" s="49"/>
      <c r="B34" s="30" t="s">
        <v>45</v>
      </c>
      <c r="C34" s="31">
        <v>0.76</v>
      </c>
      <c r="D34" s="119"/>
      <c r="E34" s="4"/>
      <c r="F34" s="26">
        <f>+SUM('SEMANA 1'!M37,'SEMANA 2'!M37,'SEMANA 3'!M37,'SEMANA 4'!M37,'SEMANA 5'!M37,'SEMANA 6 '!M37)</f>
        <v>0</v>
      </c>
      <c r="G34" s="27" t="e">
        <f>+AVERAGE('SEMANA 1'!N37,'SEMANA 2'!N37,'SEMANA 3'!N37,'SEMANA 4'!N37,'SEMANA 5'!N37,'SEMANA 6 '!N37)</f>
        <v>#DIV/0!</v>
      </c>
      <c r="H34" s="103"/>
      <c r="I34" s="103"/>
      <c r="J34" s="5"/>
    </row>
    <row r="35" spans="1:10" ht="20.25" customHeight="1" thickBot="1" x14ac:dyDescent="0.25">
      <c r="A35" s="49"/>
      <c r="B35" s="33" t="s">
        <v>46</v>
      </c>
      <c r="C35" s="34">
        <v>0.51</v>
      </c>
      <c r="D35" s="119"/>
      <c r="E35" s="4"/>
      <c r="F35" s="4"/>
      <c r="G35" s="4"/>
      <c r="H35" s="4"/>
      <c r="I35" s="4"/>
      <c r="J35" s="5"/>
    </row>
    <row r="36" spans="1:10" ht="20.25" customHeight="1" thickBot="1" x14ac:dyDescent="0.25">
      <c r="A36" s="49"/>
      <c r="B36" s="38" t="s">
        <v>47</v>
      </c>
      <c r="C36" s="39">
        <v>0.33</v>
      </c>
      <c r="D36" s="119"/>
      <c r="E36" s="4"/>
      <c r="F36" s="4"/>
      <c r="G36" s="4"/>
      <c r="H36" s="4"/>
      <c r="I36" s="4"/>
      <c r="J36" s="5"/>
    </row>
    <row r="37" spans="1:10" ht="20.25" customHeight="1" thickBot="1" x14ac:dyDescent="0.25">
      <c r="A37" s="49"/>
      <c r="B37" s="75" t="s">
        <v>48</v>
      </c>
      <c r="C37" s="39">
        <v>0</v>
      </c>
      <c r="D37" s="119"/>
      <c r="E37" s="4"/>
      <c r="F37" s="4"/>
      <c r="G37" s="4"/>
      <c r="H37" s="4"/>
      <c r="I37" s="4"/>
      <c r="J37" s="5"/>
    </row>
    <row r="38" spans="1:10" ht="12.75" thickBot="1" x14ac:dyDescent="0.25">
      <c r="A38" s="49"/>
      <c r="B38" s="76"/>
      <c r="C38" s="77"/>
      <c r="D38" s="4"/>
      <c r="E38" s="4"/>
      <c r="F38" s="4"/>
      <c r="G38" s="4"/>
      <c r="H38" s="4"/>
      <c r="I38" s="4"/>
      <c r="J38" s="5"/>
    </row>
    <row r="39" spans="1:10" ht="15.75" customHeight="1" thickBot="1" x14ac:dyDescent="0.25">
      <c r="A39" s="64"/>
      <c r="B39" s="11"/>
      <c r="C39" s="11"/>
      <c r="D39" s="139"/>
      <c r="E39" s="140" t="s">
        <v>84</v>
      </c>
      <c r="F39" s="226" t="e">
        <f>+AVERAGE(G11,G17,G23,G34)</f>
        <v>#DIV/0!</v>
      </c>
      <c r="G39" s="269"/>
      <c r="H39" s="141"/>
      <c r="I39" s="11"/>
      <c r="J39" s="14"/>
    </row>
    <row r="40" spans="1:10" ht="20.25" customHeight="1" thickBot="1" x14ac:dyDescent="0.25">
      <c r="A40" s="209" t="s">
        <v>50</v>
      </c>
      <c r="B40" s="210"/>
      <c r="C40" s="210"/>
      <c r="D40" s="211"/>
      <c r="E40" s="15"/>
      <c r="F40" s="15"/>
      <c r="G40" s="15"/>
      <c r="H40" s="15"/>
      <c r="I40" s="15"/>
      <c r="J40" s="16"/>
    </row>
    <row r="41" spans="1:10" ht="15.75" customHeight="1" thickBot="1" x14ac:dyDescent="0.25">
      <c r="A41" s="49"/>
      <c r="B41" s="78"/>
      <c r="C41" s="4"/>
      <c r="D41" s="228"/>
      <c r="E41" s="228"/>
      <c r="F41" s="4"/>
      <c r="G41" s="4"/>
      <c r="H41" s="4"/>
      <c r="I41" s="4"/>
      <c r="J41" s="5"/>
    </row>
    <row r="42" spans="1:10" ht="21" customHeight="1" thickBot="1" x14ac:dyDescent="0.25">
      <c r="A42" s="79" t="s">
        <v>51</v>
      </c>
      <c r="B42" s="21" t="s">
        <v>17</v>
      </c>
      <c r="C42" s="22">
        <v>1</v>
      </c>
      <c r="D42" s="119"/>
      <c r="E42" s="4"/>
      <c r="F42" s="4"/>
      <c r="G42" s="4"/>
      <c r="H42" s="4"/>
      <c r="I42" s="4"/>
      <c r="J42" s="5"/>
    </row>
    <row r="43" spans="1:10" ht="21" customHeight="1" thickBot="1" x14ac:dyDescent="0.25">
      <c r="A43" s="49"/>
      <c r="B43" s="30" t="s">
        <v>47</v>
      </c>
      <c r="C43" s="31">
        <v>0.76</v>
      </c>
      <c r="D43" s="119"/>
      <c r="E43" s="4"/>
      <c r="F43" s="19" t="s">
        <v>15</v>
      </c>
      <c r="G43" s="19" t="s">
        <v>16</v>
      </c>
      <c r="H43" s="4"/>
      <c r="I43" s="4"/>
      <c r="J43" s="5"/>
    </row>
    <row r="44" spans="1:10" ht="18" customHeight="1" thickBot="1" x14ac:dyDescent="0.25">
      <c r="A44" s="142" t="s">
        <v>52</v>
      </c>
      <c r="B44" s="33" t="s">
        <v>53</v>
      </c>
      <c r="C44" s="34">
        <v>0.51</v>
      </c>
      <c r="D44" s="119"/>
      <c r="E44" s="4"/>
      <c r="F44" s="26">
        <f>+SUM('SEMANA 1'!M48,'SEMANA 2'!M48,'SEMANA 3'!M48,'SEMANA 4'!M48,'SEMANA 5'!M48,'SEMANA 6 '!M48)</f>
        <v>0</v>
      </c>
      <c r="G44" s="27" t="e">
        <f>+AVERAGE('SEMANA 1'!N48,'SEMANA 2'!N48,'SEMANA 3'!N48,'SEMANA 4'!N48,'SEMANA 5'!N48,'SEMANA 6 '!N48)</f>
        <v>#DIV/0!</v>
      </c>
      <c r="H44" s="103"/>
      <c r="I44" s="103"/>
      <c r="J44" s="5"/>
    </row>
    <row r="45" spans="1:10" ht="19.5" customHeight="1" thickBot="1" x14ac:dyDescent="0.25">
      <c r="A45" s="49"/>
      <c r="B45" s="38" t="s">
        <v>54</v>
      </c>
      <c r="C45" s="39">
        <v>0.33</v>
      </c>
      <c r="D45" s="119"/>
      <c r="E45" s="4"/>
      <c r="F45" s="4"/>
      <c r="G45" s="4"/>
      <c r="H45" s="4"/>
      <c r="I45" s="4"/>
      <c r="J45" s="5"/>
    </row>
    <row r="46" spans="1:10" ht="18" customHeight="1" thickBot="1" x14ac:dyDescent="0.25">
      <c r="A46" s="49"/>
      <c r="B46" s="75" t="s">
        <v>55</v>
      </c>
      <c r="C46" s="39">
        <v>0</v>
      </c>
      <c r="D46" s="119"/>
      <c r="E46" s="4"/>
      <c r="F46" s="4"/>
      <c r="G46" s="4"/>
      <c r="H46" s="4"/>
      <c r="I46" s="4"/>
      <c r="J46" s="5"/>
    </row>
    <row r="47" spans="1:10" ht="16.5" customHeight="1" x14ac:dyDescent="0.2">
      <c r="A47" s="49"/>
      <c r="B47" s="84"/>
      <c r="C47" s="82"/>
      <c r="D47" s="4"/>
      <c r="E47" s="4"/>
      <c r="F47" s="4"/>
      <c r="G47" s="4"/>
      <c r="H47" s="4"/>
      <c r="I47" s="4"/>
      <c r="J47" s="5"/>
    </row>
    <row r="48" spans="1:10" ht="28.5" customHeight="1" x14ac:dyDescent="0.2">
      <c r="A48" s="143" t="s">
        <v>56</v>
      </c>
      <c r="B48" s="82"/>
      <c r="C48" s="4"/>
      <c r="D48" s="229"/>
      <c r="E48" s="229"/>
      <c r="F48" s="4"/>
      <c r="G48" s="4"/>
      <c r="H48" s="4"/>
      <c r="I48" s="4"/>
      <c r="J48" s="5"/>
    </row>
    <row r="49" spans="1:10" ht="21" customHeight="1" thickBot="1" x14ac:dyDescent="0.25">
      <c r="A49" s="17"/>
      <c r="B49" s="78"/>
      <c r="C49" s="4"/>
      <c r="D49" s="4"/>
      <c r="E49" s="4"/>
      <c r="F49" s="4"/>
      <c r="G49" s="4"/>
      <c r="H49" s="4"/>
      <c r="I49" s="4"/>
      <c r="J49" s="5"/>
    </row>
    <row r="50" spans="1:10" ht="28.5" customHeight="1" thickBot="1" x14ac:dyDescent="0.25">
      <c r="A50" s="144" t="s">
        <v>57</v>
      </c>
      <c r="B50" s="21" t="s">
        <v>58</v>
      </c>
      <c r="C50" s="22">
        <v>1</v>
      </c>
      <c r="D50" s="145"/>
      <c r="E50" s="146"/>
      <c r="F50" s="19" t="s">
        <v>15</v>
      </c>
      <c r="G50" s="19" t="s">
        <v>16</v>
      </c>
      <c r="H50" s="4"/>
      <c r="I50" s="4"/>
      <c r="J50" s="5"/>
    </row>
    <row r="51" spans="1:10" ht="28.5" customHeight="1" thickBot="1" x14ac:dyDescent="0.25">
      <c r="A51" s="17"/>
      <c r="B51" s="38" t="s">
        <v>31</v>
      </c>
      <c r="C51" s="39">
        <v>0</v>
      </c>
      <c r="D51" s="147"/>
      <c r="E51" s="63"/>
      <c r="F51" s="26">
        <f>+SUM('SEMANA 1'!M55,'SEMANA 2'!M55,'SEMANA 3'!M55,'SEMANA 4'!M55,'SEMANA 5'!M55,'SEMANA 6 '!M55)</f>
        <v>0</v>
      </c>
      <c r="G51" s="27" t="e">
        <f>+AVERAGE('SEMANA 1'!N55,'SEMANA 2'!N55,'SEMANA 3'!N55,'SEMANA 4'!N55,'SEMANA 5'!N55,'SEMANA 6 '!N55)</f>
        <v>#DIV/0!</v>
      </c>
      <c r="H51" s="4"/>
      <c r="I51" s="4"/>
      <c r="J51" s="5"/>
    </row>
    <row r="52" spans="1:10" ht="28.5" customHeight="1" thickBot="1" x14ac:dyDescent="0.25">
      <c r="A52" s="49"/>
      <c r="B52" s="78"/>
      <c r="C52" s="4"/>
      <c r="D52" s="4"/>
      <c r="E52" s="4"/>
      <c r="F52" s="4"/>
      <c r="G52" s="4"/>
      <c r="H52" s="4"/>
      <c r="I52" s="4"/>
      <c r="J52" s="5"/>
    </row>
    <row r="53" spans="1:10" ht="28.5" customHeight="1" thickBot="1" x14ac:dyDescent="0.25">
      <c r="A53" s="144" t="s">
        <v>59</v>
      </c>
      <c r="B53" s="21" t="s">
        <v>58</v>
      </c>
      <c r="C53" s="22">
        <v>1</v>
      </c>
      <c r="D53" s="145"/>
      <c r="E53" s="146"/>
      <c r="F53" s="19" t="s">
        <v>15</v>
      </c>
      <c r="G53" s="19" t="s">
        <v>16</v>
      </c>
      <c r="H53" s="4"/>
      <c r="I53" s="4"/>
      <c r="J53" s="5"/>
    </row>
    <row r="54" spans="1:10" ht="28.5" customHeight="1" thickBot="1" x14ac:dyDescent="0.25">
      <c r="A54" s="49"/>
      <c r="B54" s="38" t="s">
        <v>31</v>
      </c>
      <c r="C54" s="39">
        <v>0</v>
      </c>
      <c r="D54" s="147"/>
      <c r="E54" s="63"/>
      <c r="F54" s="26">
        <f>+SUM('SEMANA 1'!M60,'SEMANA 2'!M60,'SEMANA 3'!M60,'SEMANA 4'!M60,'SEMANA 5'!M60,'SEMANA 6 '!M60)</f>
        <v>0</v>
      </c>
      <c r="G54" s="27" t="e">
        <f>+AVERAGE('SEMANA 1'!N60,'SEMANA 2'!N60,'SEMANA 3'!N60,'SEMANA 4'!N60,'SEMANA 5'!N60,'SEMANA 6 '!N60)</f>
        <v>#DIV/0!</v>
      </c>
      <c r="H54" s="4"/>
      <c r="I54" s="4"/>
      <c r="J54" s="5"/>
    </row>
    <row r="55" spans="1:10" x14ac:dyDescent="0.2">
      <c r="A55" s="49"/>
      <c r="B55" s="84"/>
      <c r="C55" s="84"/>
      <c r="D55" s="84"/>
      <c r="E55" s="63"/>
      <c r="F55" s="4"/>
      <c r="G55" s="4"/>
      <c r="H55" s="6"/>
      <c r="I55" s="4"/>
      <c r="J55" s="5"/>
    </row>
    <row r="56" spans="1:10" x14ac:dyDescent="0.2">
      <c r="A56" s="49"/>
      <c r="B56" s="63"/>
      <c r="C56" s="84"/>
      <c r="D56" s="229"/>
      <c r="E56" s="229"/>
      <c r="F56" s="4"/>
      <c r="G56" s="4"/>
      <c r="H56" s="4"/>
      <c r="I56" s="4"/>
      <c r="J56" s="5"/>
    </row>
    <row r="57" spans="1:10" ht="12.75" thickBot="1" x14ac:dyDescent="0.25">
      <c r="A57" s="49"/>
      <c r="B57" s="228"/>
      <c r="C57" s="228"/>
      <c r="D57" s="84"/>
      <c r="E57" s="63"/>
      <c r="F57" s="4"/>
      <c r="G57" s="4"/>
      <c r="H57" s="4"/>
      <c r="I57" s="4"/>
      <c r="J57" s="5"/>
    </row>
    <row r="58" spans="1:10" ht="12.75" thickBot="1" x14ac:dyDescent="0.25">
      <c r="A58" s="64"/>
      <c r="B58" s="11"/>
      <c r="C58" s="11"/>
      <c r="D58" s="11"/>
      <c r="E58" s="140" t="s">
        <v>85</v>
      </c>
      <c r="F58" s="226" t="e">
        <f>+AVERAGE(G44,G51,G54)</f>
        <v>#DIV/0!</v>
      </c>
      <c r="G58" s="269"/>
      <c r="H58" s="141"/>
      <c r="I58" s="11"/>
      <c r="J58" s="14"/>
    </row>
    <row r="59" spans="1:10" ht="12.75" thickBot="1" x14ac:dyDescent="0.25">
      <c r="A59" s="49"/>
      <c r="B59" s="58"/>
      <c r="C59" s="4"/>
      <c r="D59" s="4"/>
      <c r="E59" s="4"/>
      <c r="F59" s="4"/>
      <c r="G59" s="4"/>
      <c r="H59" s="4"/>
      <c r="I59" s="4"/>
      <c r="J59" s="5"/>
    </row>
    <row r="60" spans="1:10" ht="12.75" thickBot="1" x14ac:dyDescent="0.25">
      <c r="A60" s="87"/>
      <c r="B60" s="15"/>
      <c r="C60" s="15"/>
      <c r="D60" s="15"/>
      <c r="E60" s="15"/>
      <c r="F60" s="15"/>
      <c r="G60" s="15"/>
      <c r="H60" s="15"/>
      <c r="I60" s="15"/>
      <c r="J60" s="16"/>
    </row>
    <row r="61" spans="1:10" ht="12.75" thickBot="1" x14ac:dyDescent="0.25">
      <c r="A61" s="209" t="s">
        <v>61</v>
      </c>
      <c r="B61" s="210"/>
      <c r="C61" s="210"/>
      <c r="D61" s="211"/>
      <c r="E61" s="4"/>
      <c r="F61" s="4"/>
      <c r="G61" s="4"/>
      <c r="H61" s="4"/>
      <c r="I61" s="4"/>
      <c r="J61" s="5"/>
    </row>
    <row r="62" spans="1:10" ht="12.75" thickBot="1" x14ac:dyDescent="0.25">
      <c r="A62" s="17"/>
      <c r="B62" s="89"/>
      <c r="C62" s="89"/>
      <c r="D62" s="4"/>
      <c r="E62" s="4"/>
      <c r="F62" s="4"/>
      <c r="G62" s="4"/>
      <c r="H62" s="4"/>
      <c r="I62" s="4"/>
      <c r="J62" s="5"/>
    </row>
    <row r="63" spans="1:10" ht="27" customHeight="1" thickBot="1" x14ac:dyDescent="0.25">
      <c r="A63" s="173" t="s">
        <v>93</v>
      </c>
      <c r="B63" s="21" t="s">
        <v>58</v>
      </c>
      <c r="C63" s="22">
        <v>1</v>
      </c>
      <c r="D63" s="145"/>
      <c r="E63" s="146"/>
      <c r="F63" s="19" t="s">
        <v>15</v>
      </c>
      <c r="G63" s="19" t="s">
        <v>16</v>
      </c>
      <c r="H63" s="4"/>
      <c r="I63" s="4"/>
      <c r="J63" s="5"/>
    </row>
    <row r="64" spans="1:10" ht="19.5" customHeight="1" thickBot="1" x14ac:dyDescent="0.25">
      <c r="A64" s="49"/>
      <c r="B64" s="38" t="s">
        <v>31</v>
      </c>
      <c r="C64" s="39">
        <v>0</v>
      </c>
      <c r="D64" s="147"/>
      <c r="E64" s="63"/>
      <c r="F64" s="26">
        <f>+SUM('SEMANA 1'!M69,'SEMANA 2'!M69,'SEMANA 3'!M69,'SEMANA 4'!M69,'SEMANA 5'!M69,'SEMANA 6 '!M69)</f>
        <v>0</v>
      </c>
      <c r="G64" s="27" t="e">
        <f>+AVERAGE('SEMANA 1'!N69,'SEMANA 2'!N69,'SEMANA 3'!N69,'SEMANA 4'!N69,'SEMANA 5'!N69,'SEMANA 6 '!N69)</f>
        <v>#DIV/0!</v>
      </c>
      <c r="H64" s="103"/>
      <c r="I64" s="4"/>
      <c r="J64" s="5"/>
    </row>
    <row r="65" spans="1:10" ht="12.75" thickBot="1" x14ac:dyDescent="0.25">
      <c r="A65" s="49"/>
      <c r="B65" s="76"/>
      <c r="C65" s="77"/>
      <c r="D65" s="58"/>
      <c r="E65" s="63"/>
      <c r="F65" s="4"/>
      <c r="G65" s="4"/>
      <c r="H65" s="4"/>
      <c r="I65" s="4"/>
      <c r="J65" s="5"/>
    </row>
    <row r="66" spans="1:10" ht="12.75" thickBot="1" x14ac:dyDescent="0.25">
      <c r="A66" s="49"/>
      <c r="B66" s="58"/>
      <c r="C66" s="4"/>
      <c r="D66" s="148"/>
      <c r="E66" s="140" t="s">
        <v>86</v>
      </c>
      <c r="F66" s="226" t="e">
        <f>+G64</f>
        <v>#DIV/0!</v>
      </c>
      <c r="G66" s="227"/>
      <c r="H66" s="4"/>
      <c r="I66" s="4"/>
      <c r="J66" s="5"/>
    </row>
    <row r="67" spans="1:10" x14ac:dyDescent="0.2">
      <c r="A67" s="49"/>
      <c r="B67" s="160"/>
      <c r="C67" s="4"/>
      <c r="D67" s="148"/>
      <c r="E67" s="160"/>
      <c r="F67" s="160"/>
      <c r="G67" s="170"/>
      <c r="H67" s="4"/>
      <c r="I67" s="4"/>
      <c r="J67" s="5"/>
    </row>
    <row r="68" spans="1:10" ht="15" customHeight="1" thickBot="1" x14ac:dyDescent="0.25">
      <c r="A68" s="49"/>
      <c r="B68" s="160"/>
      <c r="C68" s="4"/>
      <c r="D68" s="148"/>
      <c r="E68" s="160"/>
      <c r="F68" s="160"/>
      <c r="G68" s="160"/>
      <c r="H68" s="160"/>
      <c r="I68" s="4"/>
      <c r="J68" s="5"/>
    </row>
    <row r="69" spans="1:10" ht="27.75" customHeight="1" thickBot="1" x14ac:dyDescent="0.25">
      <c r="A69" s="49"/>
      <c r="B69" s="160"/>
      <c r="C69" s="4"/>
      <c r="D69" s="148"/>
      <c r="E69" s="171" t="s">
        <v>88</v>
      </c>
      <c r="F69" s="270" t="e">
        <f>+AVERAGE(G34,G44,G51,G54,G64)</f>
        <v>#DIV/0!</v>
      </c>
      <c r="G69" s="271"/>
      <c r="H69" s="160"/>
      <c r="I69" s="125" t="s">
        <v>83</v>
      </c>
      <c r="J69" s="5"/>
    </row>
    <row r="70" spans="1:10" ht="21.75" customHeight="1" thickBot="1" x14ac:dyDescent="0.25">
      <c r="A70" s="49"/>
      <c r="B70" s="160"/>
      <c r="C70" s="4"/>
      <c r="D70" s="148"/>
      <c r="E70" s="160"/>
      <c r="F70" s="160"/>
      <c r="G70" s="160"/>
      <c r="H70" s="160"/>
      <c r="I70" s="135" t="e">
        <f>+F69*A30</f>
        <v>#DIV/0!</v>
      </c>
      <c r="J70" s="5"/>
    </row>
    <row r="71" spans="1:10" x14ac:dyDescent="0.2">
      <c r="A71" s="49"/>
      <c r="B71" s="160"/>
      <c r="C71" s="4"/>
      <c r="D71" s="148"/>
      <c r="E71" s="160"/>
      <c r="F71" s="160"/>
      <c r="G71" s="160"/>
      <c r="H71" s="160"/>
      <c r="I71" s="4"/>
      <c r="J71" s="5"/>
    </row>
    <row r="72" spans="1:10" ht="12.75" thickBot="1" x14ac:dyDescent="0.25">
      <c r="A72" s="49"/>
      <c r="B72" s="58"/>
      <c r="C72" s="4"/>
      <c r="D72" s="58"/>
      <c r="E72" s="58"/>
      <c r="F72" s="58"/>
      <c r="G72" s="58"/>
      <c r="H72" s="58"/>
      <c r="I72" s="58"/>
      <c r="J72" s="5"/>
    </row>
    <row r="73" spans="1:10" x14ac:dyDescent="0.2">
      <c r="A73" s="68" t="s">
        <v>64</v>
      </c>
      <c r="B73" s="69"/>
      <c r="C73" s="69"/>
      <c r="D73" s="69"/>
      <c r="E73" s="15"/>
      <c r="F73" s="15"/>
      <c r="G73" s="15"/>
      <c r="H73" s="15"/>
      <c r="I73" s="15"/>
      <c r="J73" s="16"/>
    </row>
    <row r="74" spans="1:10" ht="12.75" thickBot="1" x14ac:dyDescent="0.25">
      <c r="A74" s="70" t="s">
        <v>65</v>
      </c>
      <c r="B74" s="11"/>
      <c r="C74" s="11"/>
      <c r="D74" s="11"/>
      <c r="E74" s="11"/>
      <c r="F74" s="11"/>
      <c r="G74" s="11"/>
      <c r="H74" s="11"/>
      <c r="I74" s="11"/>
      <c r="J74" s="14"/>
    </row>
    <row r="75" spans="1:10" ht="12.75" thickBot="1" x14ac:dyDescent="0.25">
      <c r="A75" s="87"/>
      <c r="B75" s="91"/>
      <c r="C75" s="15"/>
      <c r="D75" s="91"/>
      <c r="E75" s="91"/>
      <c r="F75" s="15"/>
      <c r="G75" s="15"/>
      <c r="H75" s="15"/>
      <c r="I75" s="15"/>
      <c r="J75" s="16"/>
    </row>
    <row r="76" spans="1:10" ht="12.75" thickBot="1" x14ac:dyDescent="0.25">
      <c r="A76" s="209" t="s">
        <v>66</v>
      </c>
      <c r="B76" s="210"/>
      <c r="C76" s="210"/>
      <c r="D76" s="211"/>
      <c r="E76" s="58"/>
      <c r="F76" s="4"/>
      <c r="G76" s="4"/>
      <c r="H76" s="4"/>
      <c r="I76" s="4"/>
      <c r="J76" s="5"/>
    </row>
    <row r="77" spans="1:10" x14ac:dyDescent="0.2">
      <c r="A77" s="62"/>
      <c r="B77" s="58"/>
      <c r="C77" s="58"/>
      <c r="D77" s="58"/>
      <c r="E77" s="94"/>
      <c r="F77" s="4"/>
      <c r="G77" s="4"/>
      <c r="H77" s="4"/>
      <c r="I77" s="4"/>
      <c r="J77" s="95"/>
    </row>
    <row r="78" spans="1:10" ht="12.75" thickBot="1" x14ac:dyDescent="0.25">
      <c r="A78" s="49"/>
      <c r="B78" s="4"/>
      <c r="C78" s="4"/>
      <c r="D78" s="58"/>
      <c r="E78" s="58"/>
      <c r="F78" s="4"/>
      <c r="G78" s="4"/>
      <c r="H78" s="4"/>
      <c r="I78" s="4"/>
      <c r="J78" s="5"/>
    </row>
    <row r="79" spans="1:10" ht="23.25" thickBot="1" x14ac:dyDescent="0.25">
      <c r="A79" s="97" t="s">
        <v>94</v>
      </c>
      <c r="B79" s="21" t="s">
        <v>30</v>
      </c>
      <c r="C79" s="22">
        <v>1</v>
      </c>
      <c r="D79" s="149"/>
      <c r="E79" s="146"/>
      <c r="F79" s="19" t="s">
        <v>15</v>
      </c>
      <c r="G79" s="19" t="s">
        <v>16</v>
      </c>
      <c r="H79" s="4"/>
      <c r="I79" s="125" t="s">
        <v>83</v>
      </c>
      <c r="J79" s="5"/>
    </row>
    <row r="80" spans="1:10" ht="15.75" thickBot="1" x14ac:dyDescent="0.25">
      <c r="A80" s="111">
        <v>7.0000000000000007E-2</v>
      </c>
      <c r="B80" s="38" t="s">
        <v>31</v>
      </c>
      <c r="C80" s="39">
        <v>0</v>
      </c>
      <c r="D80" s="150"/>
      <c r="E80" s="63"/>
      <c r="F80" s="26">
        <f>+SUM('SEMANA 1'!M83,'SEMANA 2'!M83,'SEMANA 3'!M83,'SEMANA 4'!M83,'SEMANA 5'!M83,'SEMANA 6 '!M83)</f>
        <v>0</v>
      </c>
      <c r="G80" s="27" t="e">
        <f>+AVERAGE('SEMANA 1'!N83,'SEMANA 2'!N83,'SEMANA 3'!N83,'SEMANA 4'!N83,'SEMANA 5'!N83,'SEMANA 6 '!N83)</f>
        <v>#DIV/0!</v>
      </c>
      <c r="H80" s="4"/>
      <c r="I80" s="135" t="e">
        <f>+G80*A80</f>
        <v>#DIV/0!</v>
      </c>
      <c r="J80" s="5"/>
    </row>
    <row r="81" spans="1:10" ht="12.75" thickBot="1" x14ac:dyDescent="0.25">
      <c r="A81" s="49"/>
      <c r="B81" s="4"/>
      <c r="C81" s="4"/>
      <c r="D81" s="150"/>
      <c r="E81" s="63"/>
      <c r="F81" s="102"/>
      <c r="G81" s="103"/>
      <c r="H81" s="4"/>
      <c r="I81" s="4"/>
      <c r="J81" s="5"/>
    </row>
    <row r="82" spans="1:10" ht="12.75" thickBot="1" x14ac:dyDescent="0.25">
      <c r="A82" s="209" t="s">
        <v>66</v>
      </c>
      <c r="B82" s="210"/>
      <c r="C82" s="210"/>
      <c r="D82" s="211"/>
      <c r="E82" s="58"/>
      <c r="F82" s="4"/>
      <c r="G82" s="4"/>
      <c r="H82" s="4"/>
      <c r="I82" s="4"/>
      <c r="J82" s="5"/>
    </row>
    <row r="83" spans="1:10" x14ac:dyDescent="0.2">
      <c r="A83" s="62"/>
      <c r="B83" s="58"/>
      <c r="C83" s="58"/>
      <c r="D83" s="58"/>
      <c r="E83" s="94"/>
      <c r="F83" s="4"/>
      <c r="G83" s="4"/>
      <c r="H83" s="4"/>
      <c r="I83" s="4"/>
      <c r="J83" s="95"/>
    </row>
    <row r="84" spans="1:10" ht="12.75" thickBot="1" x14ac:dyDescent="0.25">
      <c r="A84" s="49"/>
      <c r="B84" s="4"/>
      <c r="C84" s="4"/>
      <c r="D84" s="58"/>
      <c r="E84" s="58"/>
      <c r="F84" s="4"/>
      <c r="G84" s="4"/>
      <c r="H84" s="4"/>
      <c r="I84" s="4"/>
      <c r="J84" s="5"/>
    </row>
    <row r="85" spans="1:10" ht="23.25" thickBot="1" x14ac:dyDescent="0.25">
      <c r="A85" s="97" t="s">
        <v>96</v>
      </c>
      <c r="B85" s="21" t="s">
        <v>30</v>
      </c>
      <c r="C85" s="22">
        <v>1</v>
      </c>
      <c r="D85" s="149"/>
      <c r="E85" s="146"/>
      <c r="F85" s="19" t="s">
        <v>15</v>
      </c>
      <c r="G85" s="19" t="s">
        <v>16</v>
      </c>
      <c r="H85" s="4"/>
      <c r="I85" s="125" t="s">
        <v>83</v>
      </c>
      <c r="J85" s="5"/>
    </row>
    <row r="86" spans="1:10" ht="15.75" thickBot="1" x14ac:dyDescent="0.25">
      <c r="A86" s="111">
        <v>0.08</v>
      </c>
      <c r="B86" s="38" t="s">
        <v>31</v>
      </c>
      <c r="C86" s="39">
        <v>0</v>
      </c>
      <c r="D86" s="150"/>
      <c r="E86" s="63"/>
      <c r="F86" s="26">
        <f>+SUM('SEMANA 1'!M88,'SEMANA 2'!M88,'SEMANA 3'!M88,'SEMANA 4'!M88,'SEMANA 5'!M88,'SEMANA 6 '!M88)</f>
        <v>0</v>
      </c>
      <c r="G86" s="27" t="e">
        <f>+AVERAGE('SEMANA 1'!N88,'SEMANA 2'!N88,'SEMANA 3'!N88,'SEMANA 4'!N88,'SEMANA 5'!N88,'SEMANA 6 '!N88)</f>
        <v>#DIV/0!</v>
      </c>
      <c r="H86" s="4"/>
      <c r="I86" s="135" t="e">
        <f>+G86*A86</f>
        <v>#DIV/0!</v>
      </c>
      <c r="J86" s="5"/>
    </row>
    <row r="87" spans="1:10" x14ac:dyDescent="0.2">
      <c r="A87" s="49"/>
      <c r="B87" s="4"/>
      <c r="C87" s="4"/>
      <c r="D87" s="150"/>
      <c r="E87" s="63"/>
      <c r="F87" s="102"/>
      <c r="G87" s="103"/>
      <c r="H87" s="4"/>
      <c r="I87" s="4"/>
      <c r="J87" s="5"/>
    </row>
    <row r="88" spans="1:10" ht="12.75" thickBot="1" x14ac:dyDescent="0.25">
      <c r="A88" s="49"/>
      <c r="B88" s="4"/>
      <c r="C88" s="4"/>
      <c r="D88" s="150"/>
      <c r="E88" s="63"/>
      <c r="F88" s="102"/>
      <c r="G88" s="103"/>
      <c r="H88" s="4"/>
      <c r="I88" s="4"/>
      <c r="J88" s="5"/>
    </row>
    <row r="89" spans="1:10" ht="12.75" thickBot="1" x14ac:dyDescent="0.25">
      <c r="A89" s="49"/>
      <c r="B89" s="4"/>
      <c r="C89" s="4"/>
      <c r="D89" s="58"/>
      <c r="E89" s="140" t="s">
        <v>87</v>
      </c>
      <c r="F89" s="273" t="e">
        <f>+AVERAGE(G80,G86)</f>
        <v>#DIV/0!</v>
      </c>
      <c r="G89" s="274"/>
      <c r="H89" s="4"/>
      <c r="I89" s="4"/>
      <c r="J89" s="5"/>
    </row>
    <row r="90" spans="1:10" ht="12" customHeight="1" thickBot="1" x14ac:dyDescent="0.25">
      <c r="A90" s="62"/>
      <c r="B90" s="58"/>
      <c r="C90" s="63"/>
      <c r="D90" s="58"/>
      <c r="E90" s="58"/>
      <c r="F90" s="99"/>
      <c r="G90" s="99"/>
      <c r="H90" s="99"/>
      <c r="I90" s="99"/>
      <c r="J90" s="5"/>
    </row>
    <row r="91" spans="1:10" ht="33" customHeight="1" thickBot="1" x14ac:dyDescent="0.25">
      <c r="A91" s="62"/>
      <c r="B91" s="58"/>
      <c r="C91" s="63"/>
      <c r="D91" s="58"/>
      <c r="E91" s="171" t="s">
        <v>89</v>
      </c>
      <c r="F91" s="226" t="e">
        <f>+(SUM(I9,I17,I23,I70,I80,I86))/100%</f>
        <v>#DIV/0!</v>
      </c>
      <c r="G91" s="227"/>
      <c r="H91" s="4"/>
      <c r="I91" s="4"/>
      <c r="J91" s="5"/>
    </row>
    <row r="92" spans="1:10" ht="12.75" thickBot="1" x14ac:dyDescent="0.25">
      <c r="A92" s="62"/>
      <c r="B92" s="4"/>
      <c r="C92" s="4"/>
      <c r="D92" s="58"/>
      <c r="E92" s="58"/>
      <c r="F92" s="99"/>
      <c r="G92" s="99"/>
      <c r="H92" s="99"/>
      <c r="I92" s="99"/>
      <c r="J92" s="5"/>
    </row>
    <row r="93" spans="1:10" x14ac:dyDescent="0.2">
      <c r="A93" s="152"/>
      <c r="B93" s="153"/>
      <c r="C93" s="153"/>
      <c r="D93" s="153"/>
      <c r="E93" s="153"/>
      <c r="F93" s="153"/>
      <c r="G93" s="153"/>
      <c r="H93" s="153"/>
      <c r="I93" s="153"/>
      <c r="J93" s="154"/>
    </row>
    <row r="94" spans="1:10" ht="12.75" thickBot="1" x14ac:dyDescent="0.25">
      <c r="A94" s="122"/>
      <c r="B94" s="119"/>
      <c r="C94" s="119"/>
      <c r="D94" s="119"/>
      <c r="E94" s="119"/>
      <c r="F94" s="119"/>
      <c r="G94" s="119"/>
      <c r="H94" s="119"/>
      <c r="I94" s="119"/>
      <c r="J94" s="155"/>
    </row>
    <row r="95" spans="1:10" ht="15.75" thickBot="1" x14ac:dyDescent="0.3">
      <c r="A95" s="230" t="s">
        <v>74</v>
      </c>
      <c r="B95" s="231"/>
      <c r="C95" s="232"/>
      <c r="D95" s="119"/>
      <c r="E95" s="119"/>
      <c r="F95" s="119"/>
      <c r="G95" s="119"/>
      <c r="H95" s="119"/>
      <c r="I95" s="119"/>
      <c r="J95" s="155"/>
    </row>
    <row r="96" spans="1:10" ht="12.75" thickBot="1" x14ac:dyDescent="0.25">
      <c r="A96" s="122"/>
      <c r="B96" s="119"/>
      <c r="C96" s="6"/>
      <c r="D96" s="119"/>
      <c r="E96" s="119"/>
      <c r="F96" s="119"/>
      <c r="G96" s="119"/>
      <c r="H96" s="119"/>
      <c r="I96" s="119"/>
      <c r="J96" s="155"/>
    </row>
    <row r="97" spans="1:10" ht="23.25" thickBot="1" x14ac:dyDescent="0.25">
      <c r="A97" s="116" t="s">
        <v>75</v>
      </c>
      <c r="B97" s="117" t="s">
        <v>30</v>
      </c>
      <c r="C97" s="118">
        <v>1</v>
      </c>
      <c r="D97" s="119"/>
      <c r="E97" s="119"/>
      <c r="F97" s="19" t="s">
        <v>15</v>
      </c>
      <c r="G97" s="19" t="s">
        <v>16</v>
      </c>
      <c r="H97" s="119"/>
      <c r="I97" s="119"/>
      <c r="J97" s="155"/>
    </row>
    <row r="98" spans="1:10" ht="12.75" thickBot="1" x14ac:dyDescent="0.25">
      <c r="A98" s="122"/>
      <c r="B98" s="120" t="s">
        <v>31</v>
      </c>
      <c r="C98" s="121">
        <v>0</v>
      </c>
      <c r="D98" s="119"/>
      <c r="E98" s="119"/>
      <c r="F98" s="26">
        <f>+SUM('SEMANA 1'!M104,'SEMANA 2'!M104,'SEMANA 3'!M104,'SEMANA 4'!M104,'SEMANA 5'!M104,'SEMANA 6 '!M104)</f>
        <v>0</v>
      </c>
      <c r="G98" s="27" t="e">
        <f>+AVERAGE('SEMANA 1'!N104,'SEMANA 2'!N104,'SEMANA 3'!N104,'SEMANA 4'!N104,'SEMANA 5'!N104,'SEMANA 6 '!N104)</f>
        <v>#DIV/0!</v>
      </c>
      <c r="H98" s="119"/>
      <c r="I98" s="119"/>
      <c r="J98" s="155"/>
    </row>
    <row r="99" spans="1:10" ht="23.25" thickBot="1" x14ac:dyDescent="0.25">
      <c r="A99" s="116" t="s">
        <v>76</v>
      </c>
      <c r="B99" s="117" t="s">
        <v>30</v>
      </c>
      <c r="C99" s="118">
        <v>1</v>
      </c>
      <c r="D99" s="119"/>
      <c r="E99" s="119"/>
      <c r="F99" s="19" t="s">
        <v>15</v>
      </c>
      <c r="G99" s="19" t="s">
        <v>16</v>
      </c>
      <c r="H99" s="119"/>
      <c r="I99" s="119"/>
      <c r="J99" s="155"/>
    </row>
    <row r="100" spans="1:10" ht="12.75" thickBot="1" x14ac:dyDescent="0.25">
      <c r="A100" s="122"/>
      <c r="B100" s="120" t="s">
        <v>31</v>
      </c>
      <c r="C100" s="121">
        <v>0</v>
      </c>
      <c r="D100" s="119"/>
      <c r="E100" s="119"/>
      <c r="F100" s="26">
        <f>+SUM('SEMANA 1'!M106,'SEMANA 2'!M106,'SEMANA 3'!M106,'SEMANA 4'!M106,'SEMANA 5'!M106,'SEMANA 6 '!M106)</f>
        <v>0</v>
      </c>
      <c r="G100" s="27" t="e">
        <f>+AVERAGE('SEMANA 1'!N106,'SEMANA 2'!N106,'SEMANA 3'!N106,'SEMANA 4'!N106,'SEMANA 5'!N106,'SEMANA 6 '!N106)</f>
        <v>#DIV/0!</v>
      </c>
      <c r="H100" s="119"/>
      <c r="I100" s="119"/>
      <c r="J100" s="155"/>
    </row>
    <row r="101" spans="1:10" ht="23.25" thickBot="1" x14ac:dyDescent="0.25">
      <c r="A101" s="116" t="s">
        <v>77</v>
      </c>
      <c r="B101" s="117" t="s">
        <v>30</v>
      </c>
      <c r="C101" s="118">
        <v>1</v>
      </c>
      <c r="D101" s="119"/>
      <c r="E101" s="119"/>
      <c r="F101" s="19" t="s">
        <v>15</v>
      </c>
      <c r="G101" s="19" t="s">
        <v>16</v>
      </c>
      <c r="H101" s="119"/>
      <c r="I101" s="119"/>
      <c r="J101" s="155"/>
    </row>
    <row r="102" spans="1:10" ht="12.75" thickBot="1" x14ac:dyDescent="0.25">
      <c r="A102" s="122"/>
      <c r="B102" s="120" t="s">
        <v>31</v>
      </c>
      <c r="C102" s="121">
        <v>0</v>
      </c>
      <c r="D102" s="119"/>
      <c r="E102" s="119"/>
      <c r="F102" s="26">
        <f>+SUM('SEMANA 1'!M108,'SEMANA 2'!M108,'SEMANA 3'!M108,'SEMANA 4'!M108,'SEMANA 5'!M108,'SEMANA 6 '!M108)</f>
        <v>0</v>
      </c>
      <c r="G102" s="27" t="e">
        <f>+AVERAGE('SEMANA 1'!N108,'SEMANA 2'!N108,'SEMANA 3'!N108,'SEMANA 4'!N108,'SEMANA 5'!N108,'SEMANA 6 '!N108)</f>
        <v>#DIV/0!</v>
      </c>
      <c r="H102" s="119"/>
      <c r="I102" s="119"/>
      <c r="J102" s="155"/>
    </row>
    <row r="103" spans="1:10" ht="23.25" thickBot="1" x14ac:dyDescent="0.25">
      <c r="A103" s="116" t="s">
        <v>78</v>
      </c>
      <c r="B103" s="117" t="s">
        <v>30</v>
      </c>
      <c r="C103" s="118">
        <v>1</v>
      </c>
      <c r="D103" s="119"/>
      <c r="E103" s="119"/>
      <c r="F103" s="19" t="s">
        <v>15</v>
      </c>
      <c r="G103" s="19" t="s">
        <v>16</v>
      </c>
      <c r="H103" s="119"/>
      <c r="I103" s="119"/>
      <c r="J103" s="155"/>
    </row>
    <row r="104" spans="1:10" ht="12.75" thickBot="1" x14ac:dyDescent="0.25">
      <c r="A104" s="122"/>
      <c r="B104" s="120" t="s">
        <v>31</v>
      </c>
      <c r="C104" s="121">
        <v>0</v>
      </c>
      <c r="D104" s="119"/>
      <c r="E104" s="119"/>
      <c r="F104" s="26">
        <f>+SUM('SEMANA 1'!M110,'SEMANA 2'!M110,'SEMANA 3'!M110,'SEMANA 4'!M110,'SEMANA 5'!M110,'SEMANA 6 '!M110)</f>
        <v>0</v>
      </c>
      <c r="G104" s="27" t="e">
        <f>+AVERAGE('SEMANA 1'!N110,'SEMANA 2'!N110,'SEMANA 3'!N110,'SEMANA 4'!N110,'SEMANA 5'!N110,'SEMANA 6 '!N110)</f>
        <v>#DIV/0!</v>
      </c>
      <c r="H104" s="119"/>
      <c r="I104" s="119"/>
      <c r="J104" s="155"/>
    </row>
    <row r="105" spans="1:10" ht="23.25" thickBot="1" x14ac:dyDescent="0.25">
      <c r="A105" s="116" t="s">
        <v>79</v>
      </c>
      <c r="B105" s="117" t="s">
        <v>30</v>
      </c>
      <c r="C105" s="118">
        <v>1</v>
      </c>
      <c r="D105" s="119"/>
      <c r="E105" s="119"/>
      <c r="F105" s="19" t="s">
        <v>15</v>
      </c>
      <c r="G105" s="19" t="s">
        <v>16</v>
      </c>
      <c r="H105" s="119"/>
      <c r="I105" s="119"/>
      <c r="J105" s="155"/>
    </row>
    <row r="106" spans="1:10" ht="12.75" thickBot="1" x14ac:dyDescent="0.25">
      <c r="A106" s="122"/>
      <c r="B106" s="120" t="s">
        <v>31</v>
      </c>
      <c r="C106" s="121">
        <v>0</v>
      </c>
      <c r="D106" s="6"/>
      <c r="E106" s="119"/>
      <c r="F106" s="26">
        <f>+SUM('SEMANA 1'!M112,'SEMANA 2'!M112,'SEMANA 3'!M112,'SEMANA 4'!M112,'SEMANA 5'!M112,'SEMANA 6 '!M112)</f>
        <v>0</v>
      </c>
      <c r="G106" s="27" t="e">
        <f>+AVERAGE('SEMANA 1'!N112,'SEMANA 2'!N112,'SEMANA 3'!N112,'SEMANA 4'!N112,'SEMANA 5'!N112,'SEMANA 6 '!N112)</f>
        <v>#DIV/0!</v>
      </c>
      <c r="H106" s="119"/>
      <c r="I106" s="119"/>
      <c r="J106" s="156"/>
    </row>
    <row r="107" spans="1:10" x14ac:dyDescent="0.2">
      <c r="A107" s="122"/>
      <c r="B107" s="119"/>
      <c r="C107" s="119"/>
      <c r="D107" s="119"/>
      <c r="E107" s="119"/>
      <c r="F107" s="119"/>
      <c r="G107" s="119"/>
      <c r="H107" s="119"/>
      <c r="I107" s="119"/>
      <c r="J107" s="155"/>
    </row>
    <row r="108" spans="1:10" ht="12.75" thickBot="1" x14ac:dyDescent="0.25">
      <c r="A108" s="122"/>
      <c r="B108" s="119"/>
      <c r="C108" s="119"/>
      <c r="D108" s="119"/>
      <c r="E108" s="119"/>
      <c r="F108" s="119"/>
      <c r="G108" s="119"/>
      <c r="H108" s="119"/>
      <c r="I108" s="119"/>
      <c r="J108" s="155"/>
    </row>
    <row r="109" spans="1:10" ht="12.75" thickBot="1" x14ac:dyDescent="0.25">
      <c r="A109" s="122"/>
      <c r="B109" s="119"/>
      <c r="C109" s="119"/>
      <c r="D109" s="119"/>
      <c r="E109" s="151" t="s">
        <v>90</v>
      </c>
      <c r="F109" s="226" t="e">
        <f>+AVERAGE(G98,G100,G102,G104,G106)</f>
        <v>#DIV/0!</v>
      </c>
      <c r="G109" s="227"/>
      <c r="H109" s="119"/>
      <c r="I109" s="119"/>
      <c r="J109" s="156"/>
    </row>
    <row r="110" spans="1:10" ht="12.75" thickBot="1" x14ac:dyDescent="0.25">
      <c r="A110" s="157"/>
      <c r="B110" s="158"/>
      <c r="C110" s="158"/>
      <c r="D110" s="158"/>
      <c r="E110" s="158"/>
      <c r="F110" s="158"/>
      <c r="G110" s="158"/>
      <c r="H110" s="158"/>
      <c r="I110" s="158"/>
      <c r="J110" s="159"/>
    </row>
    <row r="111" spans="1:10" ht="12.75" thickBot="1" x14ac:dyDescent="0.25">
      <c r="A111" s="152"/>
      <c r="B111" s="153"/>
      <c r="C111" s="153"/>
      <c r="D111" s="153"/>
      <c r="E111" s="153"/>
      <c r="F111" s="153"/>
      <c r="G111" s="153"/>
      <c r="H111" s="153"/>
      <c r="I111" s="153"/>
      <c r="J111" s="166"/>
    </row>
    <row r="112" spans="1:10" ht="15.75" thickBot="1" x14ac:dyDescent="0.3">
      <c r="A112" s="230" t="s">
        <v>91</v>
      </c>
      <c r="B112" s="232"/>
      <c r="C112" s="119"/>
      <c r="D112" s="119"/>
      <c r="E112" s="119"/>
      <c r="F112" s="119"/>
      <c r="G112" s="119"/>
      <c r="H112" s="119"/>
      <c r="I112" s="119"/>
      <c r="J112" s="155"/>
    </row>
    <row r="113" spans="1:10" ht="16.5" customHeight="1" x14ac:dyDescent="0.2">
      <c r="A113" s="161" t="s">
        <v>11</v>
      </c>
      <c r="B113" s="164">
        <v>0.2</v>
      </c>
      <c r="C113" s="119"/>
      <c r="D113" s="119"/>
      <c r="E113" s="119"/>
      <c r="F113" s="119"/>
      <c r="G113" s="119"/>
      <c r="H113" s="119"/>
      <c r="I113" s="119"/>
      <c r="J113" s="155"/>
    </row>
    <row r="114" spans="1:10" ht="16.5" customHeight="1" x14ac:dyDescent="0.2">
      <c r="A114" s="162" t="s">
        <v>29</v>
      </c>
      <c r="B114" s="164">
        <v>0.2</v>
      </c>
      <c r="C114" s="119"/>
      <c r="D114" s="119"/>
      <c r="E114" s="119"/>
      <c r="F114" s="119"/>
      <c r="G114" s="119"/>
      <c r="H114" s="119"/>
      <c r="I114" s="119"/>
      <c r="J114" s="155"/>
    </row>
    <row r="115" spans="1:10" ht="16.5" customHeight="1" x14ac:dyDescent="0.2">
      <c r="A115" s="162" t="s">
        <v>32</v>
      </c>
      <c r="B115" s="164">
        <v>0.2</v>
      </c>
      <c r="C115" s="119"/>
      <c r="D115" s="119"/>
      <c r="E115" s="119"/>
      <c r="F115" s="119"/>
      <c r="G115" s="119"/>
      <c r="H115" s="119"/>
      <c r="I115" s="119"/>
      <c r="J115" s="155"/>
    </row>
    <row r="116" spans="1:10" ht="16.5" customHeight="1" x14ac:dyDescent="0.2">
      <c r="A116" s="162" t="s">
        <v>33</v>
      </c>
      <c r="B116" s="164">
        <v>0.25</v>
      </c>
      <c r="C116" s="119"/>
      <c r="D116" s="119"/>
      <c r="E116" s="119"/>
      <c r="F116" s="119"/>
      <c r="G116" s="119"/>
      <c r="H116" s="119"/>
      <c r="I116" s="119"/>
      <c r="J116" s="155"/>
    </row>
    <row r="117" spans="1:10" ht="21.75" customHeight="1" x14ac:dyDescent="0.2">
      <c r="A117" s="162" t="s">
        <v>95</v>
      </c>
      <c r="B117" s="164">
        <v>7.0000000000000007E-2</v>
      </c>
      <c r="C117" s="119"/>
      <c r="D117" s="119"/>
      <c r="E117" s="119"/>
      <c r="F117" s="119"/>
      <c r="G117" s="119"/>
      <c r="H117" s="119"/>
      <c r="I117" s="119"/>
      <c r="J117" s="155"/>
    </row>
    <row r="118" spans="1:10" ht="31.5" customHeight="1" thickBot="1" x14ac:dyDescent="0.25">
      <c r="A118" s="172" t="s">
        <v>97</v>
      </c>
      <c r="B118" s="164">
        <v>0.08</v>
      </c>
      <c r="C118" s="119"/>
      <c r="D118" s="119"/>
      <c r="E118" s="119"/>
      <c r="F118" s="119"/>
      <c r="G118" s="119"/>
      <c r="H118" s="119"/>
      <c r="I118" s="119"/>
      <c r="J118" s="155"/>
    </row>
    <row r="119" spans="1:10" ht="15.75" thickBot="1" x14ac:dyDescent="0.25">
      <c r="A119" s="163" t="s">
        <v>92</v>
      </c>
      <c r="B119" s="165">
        <f>+SUM(B113:B118)</f>
        <v>1.0000000000000002</v>
      </c>
      <c r="C119" s="119"/>
      <c r="D119" s="119"/>
      <c r="E119" s="119"/>
      <c r="F119" s="119"/>
      <c r="G119" s="119"/>
      <c r="H119" s="119"/>
      <c r="I119" s="119"/>
      <c r="J119" s="155"/>
    </row>
    <row r="120" spans="1:10" x14ac:dyDescent="0.2">
      <c r="A120" s="122"/>
      <c r="B120" s="119"/>
      <c r="C120" s="119"/>
      <c r="D120" s="119"/>
      <c r="E120" s="119"/>
      <c r="F120" s="119"/>
      <c r="G120" s="119"/>
      <c r="H120" s="119"/>
      <c r="I120" s="119"/>
      <c r="J120" s="155"/>
    </row>
    <row r="121" spans="1:10" ht="12.75" thickBot="1" x14ac:dyDescent="0.25">
      <c r="A121" s="157"/>
      <c r="B121" s="158"/>
      <c r="C121" s="158"/>
      <c r="D121" s="158"/>
      <c r="E121" s="158"/>
      <c r="F121" s="158"/>
      <c r="G121" s="158"/>
      <c r="H121" s="158"/>
      <c r="I121" s="158"/>
      <c r="J121" s="159"/>
    </row>
  </sheetData>
  <mergeCells count="25">
    <mergeCell ref="A95:C95"/>
    <mergeCell ref="F109:G109"/>
    <mergeCell ref="F69:G69"/>
    <mergeCell ref="B8:C8"/>
    <mergeCell ref="F58:G58"/>
    <mergeCell ref="A61:D61"/>
    <mergeCell ref="F66:G66"/>
    <mergeCell ref="A82:D82"/>
    <mergeCell ref="F89:G89"/>
    <mergeCell ref="A112:B112"/>
    <mergeCell ref="A1:J1"/>
    <mergeCell ref="B2:D2"/>
    <mergeCell ref="B3:D3"/>
    <mergeCell ref="A4:D4"/>
    <mergeCell ref="B6:C6"/>
    <mergeCell ref="A76:D76"/>
    <mergeCell ref="I9:I11"/>
    <mergeCell ref="B32:C32"/>
    <mergeCell ref="F39:G39"/>
    <mergeCell ref="A40:D40"/>
    <mergeCell ref="D41:E41"/>
    <mergeCell ref="D48:E48"/>
    <mergeCell ref="D56:E56"/>
    <mergeCell ref="B57:C57"/>
    <mergeCell ref="F91:G91"/>
  </mergeCells>
  <conditionalFormatting sqref="F39">
    <cfRule type="containsBlanks" dxfId="29" priority="25">
      <formula>LEN(TRIM(F39))=0</formula>
    </cfRule>
    <cfRule type="cellIs" dxfId="28" priority="26" operator="between">
      <formula>0.935</formula>
      <formula>1</formula>
    </cfRule>
    <cfRule type="cellIs" dxfId="27" priority="27" operator="between">
      <formula>0.765</formula>
      <formula>0.93499999999999</formula>
    </cfRule>
    <cfRule type="cellIs" dxfId="26" priority="28" operator="between">
      <formula>0.595</formula>
      <formula>0.7649999999999</formula>
    </cfRule>
    <cfRule type="cellIs" dxfId="25" priority="29" operator="between">
      <formula>0.495</formula>
      <formula>0.5949999999999</formula>
    </cfRule>
    <cfRule type="cellIs" dxfId="24" priority="30" operator="lessThan">
      <formula>0.495</formula>
    </cfRule>
  </conditionalFormatting>
  <conditionalFormatting sqref="F58">
    <cfRule type="containsBlanks" dxfId="23" priority="19">
      <formula>LEN(TRIM(F58))=0</formula>
    </cfRule>
    <cfRule type="cellIs" dxfId="22" priority="20" operator="between">
      <formula>0.935</formula>
      <formula>1</formula>
    </cfRule>
    <cfRule type="cellIs" dxfId="21" priority="21" operator="between">
      <formula>0.765</formula>
      <formula>0.93499999999999</formula>
    </cfRule>
    <cfRule type="cellIs" dxfId="20" priority="22" operator="between">
      <formula>0.595</formula>
      <formula>0.7649999999999</formula>
    </cfRule>
    <cfRule type="cellIs" dxfId="19" priority="23" operator="between">
      <formula>0.495</formula>
      <formula>0.5949999999999</formula>
    </cfRule>
    <cfRule type="cellIs" dxfId="18" priority="24" operator="lessThan">
      <formula>0.495</formula>
    </cfRule>
  </conditionalFormatting>
  <conditionalFormatting sqref="F66">
    <cfRule type="containsBlanks" dxfId="17" priority="13">
      <formula>LEN(TRIM(F66))=0</formula>
    </cfRule>
    <cfRule type="cellIs" dxfId="16" priority="14" operator="between">
      <formula>0.935</formula>
      <formula>1</formula>
    </cfRule>
    <cfRule type="cellIs" dxfId="15" priority="15" operator="between">
      <formula>0.765</formula>
      <formula>0.93499999999999</formula>
    </cfRule>
    <cfRule type="cellIs" dxfId="14" priority="16" operator="between">
      <formula>0.595</formula>
      <formula>0.7649999999999</formula>
    </cfRule>
    <cfRule type="cellIs" dxfId="13" priority="17" operator="between">
      <formula>0.495</formula>
      <formula>0.5949999999999</formula>
    </cfRule>
    <cfRule type="cellIs" dxfId="12" priority="18" operator="lessThan">
      <formula>0.495</formula>
    </cfRule>
  </conditionalFormatting>
  <conditionalFormatting sqref="F91">
    <cfRule type="containsBlanks" dxfId="11" priority="7">
      <formula>LEN(TRIM(F91))=0</formula>
    </cfRule>
    <cfRule type="cellIs" dxfId="10" priority="8" operator="between">
      <formula>0.935</formula>
      <formula>1</formula>
    </cfRule>
    <cfRule type="cellIs" dxfId="9" priority="9" operator="between">
      <formula>0.765</formula>
      <formula>0.93499999999999</formula>
    </cfRule>
    <cfRule type="cellIs" dxfId="8" priority="10" operator="between">
      <formula>0.595</formula>
      <formula>0.7649999999999</formula>
    </cfRule>
    <cfRule type="cellIs" dxfId="7" priority="11" operator="between">
      <formula>0.495</formula>
      <formula>0.5949999999999</formula>
    </cfRule>
    <cfRule type="cellIs" dxfId="6" priority="12" operator="lessThan">
      <formula>0.495</formula>
    </cfRule>
  </conditionalFormatting>
  <conditionalFormatting sqref="F109">
    <cfRule type="containsBlanks" dxfId="5" priority="1">
      <formula>LEN(TRIM(F109))=0</formula>
    </cfRule>
    <cfRule type="cellIs" dxfId="4" priority="2" operator="between">
      <formula>0.935</formula>
      <formula>1</formula>
    </cfRule>
    <cfRule type="cellIs" dxfId="3" priority="3" operator="between">
      <formula>0.765</formula>
      <formula>0.93499999999999</formula>
    </cfRule>
    <cfRule type="cellIs" dxfId="2" priority="4" operator="between">
      <formula>0.595</formula>
      <formula>0.7649999999999</formula>
    </cfRule>
    <cfRule type="cellIs" dxfId="1" priority="5" operator="between">
      <formula>0.495</formula>
      <formula>0.5949999999999</formula>
    </cfRule>
    <cfRule type="cellIs" dxfId="0" priority="6" operator="lessThan">
      <formula>0.495</formula>
    </cfRule>
  </conditionalFormatting>
  <pageMargins left="0.75" right="0.75" top="1" bottom="1" header="0" footer="0"/>
  <pageSetup scale="45" orientation="landscape" horizontalDpi="300" verticalDpi="3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SEMANA 1</vt:lpstr>
      <vt:lpstr>SEMANA 2</vt:lpstr>
      <vt:lpstr>SEMANA 3</vt:lpstr>
      <vt:lpstr>SEMANA 4</vt:lpstr>
      <vt:lpstr>SEMANA 5</vt:lpstr>
      <vt:lpstr>SEMANA 6 </vt:lpstr>
      <vt:lpstr>Total Mes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 Camilo Tenorio Celis</dc:creator>
  <cp:lastModifiedBy>Julian Camilo Tenorio Celis</cp:lastModifiedBy>
  <dcterms:created xsi:type="dcterms:W3CDTF">2014-06-26T21:44:59Z</dcterms:created>
  <dcterms:modified xsi:type="dcterms:W3CDTF">2015-02-02T22:28:02Z</dcterms:modified>
</cp:coreProperties>
</file>